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tko-yasuno\Desktop\U18　県リーグ\"/>
    </mc:Choice>
  </mc:AlternateContent>
  <xr:revisionPtr revIDLastSave="0" documentId="13_ncr:1_{0625F5D0-36E7-4907-BC83-4C75920E3EC8}" xr6:coauthVersionLast="47" xr6:coauthVersionMax="47" xr10:uidLastSave="{00000000-0000-0000-0000-000000000000}"/>
  <bookViews>
    <workbookView xWindow="-120" yWindow="-120" windowWidth="29040" windowHeight="15720" firstSheet="2" activeTab="7" xr2:uid="{00000000-000D-0000-FFFF-FFFF00000000}"/>
  </bookViews>
  <sheets>
    <sheet name="リーグチーム分け" sheetId="14" r:id="rId1"/>
    <sheet name="男子県リーグ戦日程" sheetId="4" r:id="rId2"/>
    <sheet name="女子県リーグ戦日程" sheetId="6" r:id="rId3"/>
    <sheet name="男子１部" sheetId="11" r:id="rId4"/>
    <sheet name="男子２部Ａ" sheetId="15" r:id="rId5"/>
    <sheet name="男子２部Ｂ" sheetId="16" r:id="rId6"/>
    <sheet name="男子２部Ｃ" sheetId="17" r:id="rId7"/>
    <sheet name="女子１部" sheetId="18" r:id="rId8"/>
    <sheet name="女子２部" sheetId="19" r:id="rId9"/>
    <sheet name="女子３部" sheetId="20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9" l="1"/>
  <c r="I15" i="17"/>
  <c r="N18" i="16"/>
  <c r="L18" i="16"/>
  <c r="L20" i="16" s="1"/>
  <c r="K18" i="16"/>
  <c r="I18" i="16"/>
  <c r="I20" i="16" s="1"/>
  <c r="H18" i="16"/>
  <c r="F18" i="16"/>
  <c r="F20" i="16" s="1"/>
  <c r="E18" i="16"/>
  <c r="C18" i="16"/>
  <c r="C20" i="16" s="1"/>
  <c r="O17" i="16"/>
  <c r="K15" i="16"/>
  <c r="I15" i="16"/>
  <c r="I17" i="16" s="1"/>
  <c r="H15" i="16"/>
  <c r="F15" i="16"/>
  <c r="F17" i="16" s="1"/>
  <c r="E15" i="16"/>
  <c r="C17" i="16" s="1"/>
  <c r="C15" i="16"/>
  <c r="O14" i="16"/>
  <c r="L14" i="16"/>
  <c r="H12" i="16"/>
  <c r="F12" i="16"/>
  <c r="F14" i="16" s="1"/>
  <c r="E12" i="16"/>
  <c r="C12" i="16"/>
  <c r="C14" i="16" s="1"/>
  <c r="O11" i="16"/>
  <c r="L11" i="16"/>
  <c r="I11" i="16"/>
  <c r="E9" i="16"/>
  <c r="C9" i="16"/>
  <c r="C11" i="16" s="1"/>
  <c r="R8" i="16"/>
  <c r="O8" i="16"/>
  <c r="L8" i="16"/>
  <c r="I8" i="16"/>
  <c r="F8" i="16"/>
  <c r="R7" i="16"/>
  <c r="O5" i="16"/>
  <c r="L5" i="16"/>
  <c r="I5" i="16"/>
  <c r="F5" i="16"/>
  <c r="C5" i="16"/>
  <c r="R20" i="16" l="1"/>
  <c r="R19" i="16"/>
  <c r="R13" i="16"/>
  <c r="R14" i="16"/>
  <c r="R11" i="16"/>
  <c r="R10" i="16"/>
  <c r="R17" i="16"/>
  <c r="R16" i="16"/>
  <c r="D77" i="4" l="1"/>
  <c r="D76" i="4"/>
  <c r="K15" i="20"/>
  <c r="I15" i="20"/>
  <c r="I17" i="20" s="1"/>
  <c r="H15" i="20"/>
  <c r="F15" i="20"/>
  <c r="F17" i="20" s="1"/>
  <c r="E15" i="20"/>
  <c r="C15" i="20"/>
  <c r="C17" i="20" s="1"/>
  <c r="L14" i="20"/>
  <c r="H12" i="20"/>
  <c r="F12" i="20"/>
  <c r="F14" i="20" s="1"/>
  <c r="E12" i="20"/>
  <c r="C12" i="20"/>
  <c r="C14" i="20" s="1"/>
  <c r="O11" i="20"/>
  <c r="L11" i="20"/>
  <c r="I11" i="20"/>
  <c r="C11" i="20"/>
  <c r="O10" i="20"/>
  <c r="E9" i="20"/>
  <c r="C9" i="20"/>
  <c r="O8" i="20"/>
  <c r="L8" i="20"/>
  <c r="I8" i="20"/>
  <c r="F8" i="20"/>
  <c r="O7" i="20"/>
  <c r="L5" i="20"/>
  <c r="I5" i="20"/>
  <c r="F5" i="20"/>
  <c r="C5" i="20"/>
  <c r="Q21" i="19"/>
  <c r="O21" i="19"/>
  <c r="O23" i="19" s="1"/>
  <c r="N21" i="19"/>
  <c r="L21" i="19"/>
  <c r="L23" i="19" s="1"/>
  <c r="K21" i="19"/>
  <c r="I21" i="19"/>
  <c r="I23" i="19" s="1"/>
  <c r="H21" i="19"/>
  <c r="F21" i="19"/>
  <c r="E21" i="19"/>
  <c r="C21" i="19"/>
  <c r="C23" i="19" s="1"/>
  <c r="R20" i="19"/>
  <c r="I20" i="19"/>
  <c r="F20" i="19"/>
  <c r="N18" i="19"/>
  <c r="L20" i="19" s="1"/>
  <c r="L18" i="19"/>
  <c r="K18" i="19"/>
  <c r="I18" i="19"/>
  <c r="H18" i="19"/>
  <c r="F18" i="19"/>
  <c r="E18" i="19"/>
  <c r="C18" i="19"/>
  <c r="C20" i="19" s="1"/>
  <c r="R17" i="19"/>
  <c r="O17" i="19"/>
  <c r="I17" i="19"/>
  <c r="K15" i="19"/>
  <c r="I15" i="19"/>
  <c r="H15" i="19"/>
  <c r="F15" i="19"/>
  <c r="F17" i="19" s="1"/>
  <c r="E15" i="19"/>
  <c r="C15" i="19"/>
  <c r="C17" i="19" s="1"/>
  <c r="R14" i="19"/>
  <c r="O14" i="19"/>
  <c r="L14" i="19"/>
  <c r="H12" i="19"/>
  <c r="F12" i="19"/>
  <c r="F14" i="19" s="1"/>
  <c r="E12" i="19"/>
  <c r="C14" i="19" s="1"/>
  <c r="C12" i="19"/>
  <c r="O11" i="19"/>
  <c r="L11" i="19"/>
  <c r="I11" i="19"/>
  <c r="E9" i="19"/>
  <c r="C11" i="19" s="1"/>
  <c r="C9" i="19"/>
  <c r="R8" i="19"/>
  <c r="O8" i="19"/>
  <c r="L8" i="19"/>
  <c r="I8" i="19"/>
  <c r="U8" i="19" s="1"/>
  <c r="F8" i="19"/>
  <c r="U7" i="19"/>
  <c r="R5" i="19"/>
  <c r="O5" i="19"/>
  <c r="L5" i="19"/>
  <c r="I5" i="19"/>
  <c r="F5" i="19"/>
  <c r="C5" i="19"/>
  <c r="N18" i="15"/>
  <c r="L18" i="15"/>
  <c r="K18" i="15"/>
  <c r="I18" i="15"/>
  <c r="I20" i="15" s="1"/>
  <c r="H18" i="15"/>
  <c r="F18" i="15"/>
  <c r="E18" i="15"/>
  <c r="C18" i="15"/>
  <c r="C20" i="15" s="1"/>
  <c r="O17" i="15"/>
  <c r="K15" i="15"/>
  <c r="I15" i="15"/>
  <c r="I17" i="15" s="1"/>
  <c r="H15" i="15"/>
  <c r="F15" i="15"/>
  <c r="F17" i="15" s="1"/>
  <c r="E15" i="15"/>
  <c r="C15" i="15"/>
  <c r="C17" i="15" s="1"/>
  <c r="O14" i="15"/>
  <c r="L14" i="15"/>
  <c r="F14" i="15"/>
  <c r="H12" i="15"/>
  <c r="F12" i="15"/>
  <c r="E12" i="15"/>
  <c r="C12" i="15"/>
  <c r="C14" i="15" s="1"/>
  <c r="O11" i="15"/>
  <c r="L11" i="15"/>
  <c r="I11" i="15"/>
  <c r="E9" i="15"/>
  <c r="C9" i="15"/>
  <c r="C11" i="15" s="1"/>
  <c r="R8" i="15"/>
  <c r="O8" i="15"/>
  <c r="L8" i="15"/>
  <c r="I8" i="15"/>
  <c r="F8" i="15"/>
  <c r="R7" i="15"/>
  <c r="O5" i="15"/>
  <c r="L5" i="15"/>
  <c r="I5" i="15"/>
  <c r="F5" i="15"/>
  <c r="C5" i="15"/>
  <c r="O23" i="11"/>
  <c r="Q21" i="11"/>
  <c r="O21" i="11"/>
  <c r="N21" i="11"/>
  <c r="L21" i="11"/>
  <c r="L23" i="11" s="1"/>
  <c r="K21" i="11"/>
  <c r="I21" i="11"/>
  <c r="I23" i="11" s="1"/>
  <c r="H21" i="11"/>
  <c r="F21" i="11"/>
  <c r="F23" i="11" s="1"/>
  <c r="E21" i="11"/>
  <c r="C21" i="11"/>
  <c r="C23" i="11" s="1"/>
  <c r="R20" i="11"/>
  <c r="N18" i="11"/>
  <c r="L18" i="11"/>
  <c r="L20" i="11" s="1"/>
  <c r="K18" i="11"/>
  <c r="I18" i="11"/>
  <c r="I20" i="11" s="1"/>
  <c r="H18" i="11"/>
  <c r="F18" i="11"/>
  <c r="F20" i="11" s="1"/>
  <c r="E18" i="11"/>
  <c r="C18" i="11"/>
  <c r="R17" i="11"/>
  <c r="O17" i="11"/>
  <c r="K15" i="11"/>
  <c r="I15" i="11"/>
  <c r="I17" i="11" s="1"/>
  <c r="H15" i="11"/>
  <c r="F15" i="11"/>
  <c r="F17" i="11" s="1"/>
  <c r="E15" i="11"/>
  <c r="C15" i="11"/>
  <c r="C17" i="11" s="1"/>
  <c r="R14" i="11"/>
  <c r="O14" i="11"/>
  <c r="L14" i="11"/>
  <c r="H12" i="11"/>
  <c r="F12" i="11"/>
  <c r="F14" i="11" s="1"/>
  <c r="E12" i="11"/>
  <c r="C14" i="11" s="1"/>
  <c r="C12" i="11"/>
  <c r="R11" i="11"/>
  <c r="O11" i="11"/>
  <c r="L11" i="11"/>
  <c r="I11" i="11"/>
  <c r="E9" i="11"/>
  <c r="C11" i="11" s="1"/>
  <c r="C9" i="11"/>
  <c r="R8" i="11"/>
  <c r="O8" i="11"/>
  <c r="L8" i="11"/>
  <c r="I8" i="11"/>
  <c r="U8" i="11" s="1"/>
  <c r="F8" i="11"/>
  <c r="U7" i="11"/>
  <c r="R5" i="11"/>
  <c r="O5" i="11"/>
  <c r="L5" i="11"/>
  <c r="I5" i="11"/>
  <c r="F5" i="11"/>
  <c r="C5" i="11"/>
  <c r="E84" i="4"/>
  <c r="D84" i="4"/>
  <c r="C84" i="4"/>
  <c r="E83" i="4"/>
  <c r="D83" i="4"/>
  <c r="C83" i="4"/>
  <c r="F82" i="4"/>
  <c r="E82" i="4"/>
  <c r="D82" i="4"/>
  <c r="C82" i="4"/>
  <c r="B82" i="4"/>
  <c r="E81" i="4"/>
  <c r="D81" i="4"/>
  <c r="C81" i="4"/>
  <c r="E80" i="4"/>
  <c r="D80" i="4"/>
  <c r="C80" i="4"/>
  <c r="E79" i="4"/>
  <c r="D79" i="4"/>
  <c r="C79" i="4"/>
  <c r="B79" i="4"/>
  <c r="F69" i="4" s="1"/>
  <c r="D78" i="4"/>
  <c r="C78" i="4"/>
  <c r="C77" i="4"/>
  <c r="C76" i="4"/>
  <c r="B76" i="4"/>
  <c r="E69" i="4" s="1"/>
  <c r="C75" i="4"/>
  <c r="C74" i="4"/>
  <c r="C73" i="4"/>
  <c r="B73" i="4"/>
  <c r="D69" i="4" s="1"/>
  <c r="B70" i="4"/>
  <c r="C69" i="4" s="1"/>
  <c r="G69" i="4"/>
  <c r="F43" i="4"/>
  <c r="E43" i="4"/>
  <c r="D43" i="4"/>
  <c r="C43" i="4"/>
  <c r="F42" i="4"/>
  <c r="E42" i="4"/>
  <c r="D42" i="4"/>
  <c r="C42" i="4"/>
  <c r="F41" i="4"/>
  <c r="E41" i="4"/>
  <c r="D41" i="4"/>
  <c r="C41" i="4"/>
  <c r="B41" i="4"/>
  <c r="E40" i="4"/>
  <c r="D40" i="4"/>
  <c r="C40" i="4"/>
  <c r="E39" i="4"/>
  <c r="D39" i="4"/>
  <c r="C39" i="4"/>
  <c r="E38" i="4"/>
  <c r="D38" i="4"/>
  <c r="C38" i="4"/>
  <c r="B38" i="4"/>
  <c r="F28" i="4" s="1"/>
  <c r="D37" i="4"/>
  <c r="C37" i="4"/>
  <c r="D36" i="4"/>
  <c r="C36" i="4"/>
  <c r="D35" i="4"/>
  <c r="C35" i="4"/>
  <c r="B35" i="4"/>
  <c r="E28" i="4" s="1"/>
  <c r="C34" i="4"/>
  <c r="C33" i="4"/>
  <c r="C32" i="4"/>
  <c r="B32" i="4"/>
  <c r="D28" i="4" s="1"/>
  <c r="B29" i="4"/>
  <c r="C28" i="4" s="1"/>
  <c r="G28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B21" i="4"/>
  <c r="H5" i="4" s="1"/>
  <c r="F20" i="4"/>
  <c r="E20" i="4"/>
  <c r="D20" i="4"/>
  <c r="C20" i="4"/>
  <c r="F19" i="4"/>
  <c r="E19" i="4"/>
  <c r="D19" i="4"/>
  <c r="C19" i="4"/>
  <c r="F18" i="4"/>
  <c r="E18" i="4"/>
  <c r="D18" i="4"/>
  <c r="C18" i="4"/>
  <c r="B18" i="4"/>
  <c r="E17" i="4"/>
  <c r="D17" i="4"/>
  <c r="C17" i="4"/>
  <c r="E16" i="4"/>
  <c r="D16" i="4"/>
  <c r="C16" i="4"/>
  <c r="E15" i="4"/>
  <c r="D15" i="4"/>
  <c r="C15" i="4"/>
  <c r="B15" i="4"/>
  <c r="F5" i="4" s="1"/>
  <c r="D14" i="4"/>
  <c r="C14" i="4"/>
  <c r="D13" i="4"/>
  <c r="C13" i="4"/>
  <c r="D12" i="4"/>
  <c r="C12" i="4"/>
  <c r="B12" i="4"/>
  <c r="C11" i="4"/>
  <c r="C10" i="4"/>
  <c r="C9" i="4"/>
  <c r="B9" i="4"/>
  <c r="D5" i="4" s="1"/>
  <c r="B6" i="4"/>
  <c r="C5" i="4" s="1"/>
  <c r="G5" i="4"/>
  <c r="E5" i="4"/>
  <c r="C20" i="11" l="1"/>
  <c r="F23" i="19"/>
  <c r="L20" i="15"/>
  <c r="F20" i="15"/>
  <c r="O13" i="20"/>
  <c r="O14" i="20"/>
  <c r="O17" i="20"/>
  <c r="O16" i="20"/>
  <c r="U13" i="19"/>
  <c r="U14" i="19"/>
  <c r="U23" i="19"/>
  <c r="U22" i="19"/>
  <c r="U16" i="19"/>
  <c r="U17" i="19"/>
  <c r="U10" i="19"/>
  <c r="U11" i="19"/>
  <c r="U20" i="19"/>
  <c r="U19" i="19"/>
  <c r="R20" i="15"/>
  <c r="R19" i="15"/>
  <c r="R14" i="15"/>
  <c r="R13" i="15"/>
  <c r="R10" i="15"/>
  <c r="R11" i="15"/>
  <c r="R17" i="15"/>
  <c r="R16" i="15"/>
  <c r="U13" i="11"/>
  <c r="U14" i="11"/>
  <c r="U23" i="11"/>
  <c r="U22" i="11"/>
  <c r="U20" i="11"/>
  <c r="U19" i="11"/>
  <c r="U10" i="11"/>
  <c r="U11" i="11"/>
  <c r="U16" i="11"/>
  <c r="U17" i="11"/>
  <c r="Q21" i="18" l="1"/>
  <c r="O21" i="18"/>
  <c r="O23" i="18" s="1"/>
  <c r="N21" i="18"/>
  <c r="L21" i="18"/>
  <c r="K21" i="18"/>
  <c r="I21" i="18"/>
  <c r="H21" i="18"/>
  <c r="F21" i="18"/>
  <c r="F23" i="18" s="1"/>
  <c r="E21" i="18"/>
  <c r="C21" i="18"/>
  <c r="R20" i="18"/>
  <c r="N18" i="18"/>
  <c r="L18" i="18"/>
  <c r="L20" i="18" s="1"/>
  <c r="H18" i="18"/>
  <c r="F18" i="18"/>
  <c r="F20" i="18" s="1"/>
  <c r="E18" i="18"/>
  <c r="C18" i="18"/>
  <c r="R17" i="18"/>
  <c r="O17" i="18"/>
  <c r="K15" i="18"/>
  <c r="I17" i="18" s="1"/>
  <c r="I15" i="18"/>
  <c r="H15" i="18"/>
  <c r="F15" i="18"/>
  <c r="F17" i="18" s="1"/>
  <c r="E15" i="18"/>
  <c r="C15" i="18"/>
  <c r="R14" i="18"/>
  <c r="O14" i="18"/>
  <c r="L14" i="18"/>
  <c r="H12" i="18"/>
  <c r="F12" i="18"/>
  <c r="E12" i="18"/>
  <c r="C12" i="18"/>
  <c r="R11" i="18"/>
  <c r="O11" i="18"/>
  <c r="L11" i="18"/>
  <c r="I11" i="18"/>
  <c r="E9" i="18"/>
  <c r="C9" i="18"/>
  <c r="C11" i="18" s="1"/>
  <c r="R8" i="18"/>
  <c r="O8" i="18"/>
  <c r="L8" i="18"/>
  <c r="I8" i="18"/>
  <c r="F8" i="18"/>
  <c r="U8" i="18" s="1"/>
  <c r="U7" i="18"/>
  <c r="R5" i="18"/>
  <c r="O5" i="18"/>
  <c r="L5" i="18"/>
  <c r="I5" i="18"/>
  <c r="F5" i="18"/>
  <c r="C5" i="18"/>
  <c r="N18" i="17"/>
  <c r="L18" i="17"/>
  <c r="K18" i="17"/>
  <c r="I18" i="17"/>
  <c r="H18" i="17"/>
  <c r="F18" i="17"/>
  <c r="E18" i="17"/>
  <c r="C18" i="17"/>
  <c r="O17" i="17"/>
  <c r="K15" i="17"/>
  <c r="H15" i="17"/>
  <c r="F15" i="17"/>
  <c r="F17" i="17" s="1"/>
  <c r="E15" i="17"/>
  <c r="C15" i="17"/>
  <c r="O14" i="17"/>
  <c r="L14" i="17"/>
  <c r="H12" i="17"/>
  <c r="F12" i="17"/>
  <c r="E12" i="17"/>
  <c r="C12" i="17"/>
  <c r="O11" i="17"/>
  <c r="L11" i="17"/>
  <c r="I11" i="17"/>
  <c r="E9" i="17"/>
  <c r="C9" i="17"/>
  <c r="O8" i="17"/>
  <c r="L8" i="17"/>
  <c r="I8" i="17"/>
  <c r="R7" i="17" s="1"/>
  <c r="F8" i="17"/>
  <c r="R8" i="17" s="1"/>
  <c r="O5" i="17"/>
  <c r="L5" i="17"/>
  <c r="I5" i="17"/>
  <c r="F5" i="17"/>
  <c r="C5" i="17"/>
  <c r="E63" i="6"/>
  <c r="D63" i="6"/>
  <c r="C63" i="6"/>
  <c r="E62" i="6"/>
  <c r="D62" i="6"/>
  <c r="C62" i="6"/>
  <c r="E61" i="6"/>
  <c r="D61" i="6"/>
  <c r="C61" i="6"/>
  <c r="D60" i="6"/>
  <c r="C60" i="6"/>
  <c r="D59" i="6"/>
  <c r="C59" i="6"/>
  <c r="D58" i="6"/>
  <c r="C58" i="6"/>
  <c r="C57" i="6"/>
  <c r="C56" i="6"/>
  <c r="C55" i="6"/>
  <c r="F51" i="6"/>
  <c r="E51" i="6"/>
  <c r="D51" i="6"/>
  <c r="C51" i="6"/>
  <c r="G46" i="6"/>
  <c r="F46" i="6"/>
  <c r="E46" i="6"/>
  <c r="D46" i="6"/>
  <c r="C46" i="6"/>
  <c r="G45" i="6"/>
  <c r="F45" i="6"/>
  <c r="E45" i="6"/>
  <c r="D45" i="6"/>
  <c r="C45" i="6"/>
  <c r="G44" i="6"/>
  <c r="F44" i="6"/>
  <c r="E44" i="6"/>
  <c r="D44" i="6"/>
  <c r="C44" i="6"/>
  <c r="F43" i="6"/>
  <c r="E43" i="6"/>
  <c r="D43" i="6"/>
  <c r="C43" i="6"/>
  <c r="F42" i="6"/>
  <c r="E42" i="6"/>
  <c r="D42" i="6"/>
  <c r="C42" i="6"/>
  <c r="F41" i="6"/>
  <c r="E41" i="6"/>
  <c r="D41" i="6"/>
  <c r="C41" i="6"/>
  <c r="E40" i="6"/>
  <c r="D40" i="6"/>
  <c r="C40" i="6"/>
  <c r="E39" i="6"/>
  <c r="D39" i="6"/>
  <c r="C39" i="6"/>
  <c r="E38" i="6"/>
  <c r="D38" i="6"/>
  <c r="C38" i="6"/>
  <c r="D37" i="6"/>
  <c r="C37" i="6"/>
  <c r="D36" i="6"/>
  <c r="C36" i="6"/>
  <c r="D35" i="6"/>
  <c r="C35" i="6"/>
  <c r="C34" i="6"/>
  <c r="C33" i="6"/>
  <c r="C32" i="6"/>
  <c r="H28" i="6"/>
  <c r="G28" i="6"/>
  <c r="F28" i="6"/>
  <c r="E28" i="6"/>
  <c r="D28" i="6"/>
  <c r="C28" i="6"/>
  <c r="G23" i="6"/>
  <c r="F23" i="6"/>
  <c r="E23" i="6"/>
  <c r="D23" i="6"/>
  <c r="C23" i="6"/>
  <c r="G22" i="6"/>
  <c r="F22" i="6"/>
  <c r="E22" i="6"/>
  <c r="D22" i="6"/>
  <c r="C22" i="6"/>
  <c r="G21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E17" i="6"/>
  <c r="D17" i="6"/>
  <c r="C17" i="6"/>
  <c r="E16" i="6"/>
  <c r="D16" i="6"/>
  <c r="C16" i="6"/>
  <c r="E15" i="6"/>
  <c r="D15" i="6"/>
  <c r="C15" i="6"/>
  <c r="D14" i="6"/>
  <c r="C14" i="6"/>
  <c r="D13" i="6"/>
  <c r="C13" i="6"/>
  <c r="D12" i="6"/>
  <c r="C12" i="6"/>
  <c r="C11" i="6"/>
  <c r="C10" i="6"/>
  <c r="C9" i="6"/>
  <c r="H5" i="6"/>
  <c r="G5" i="6"/>
  <c r="F5" i="6"/>
  <c r="E5" i="6"/>
  <c r="D5" i="6"/>
  <c r="C5" i="6"/>
  <c r="F20" i="17" l="1"/>
  <c r="C17" i="17"/>
  <c r="R17" i="17" s="1"/>
  <c r="C14" i="17"/>
  <c r="I20" i="17"/>
  <c r="C23" i="18"/>
  <c r="F14" i="18"/>
  <c r="C20" i="18"/>
  <c r="C11" i="17"/>
  <c r="L20" i="17"/>
  <c r="I23" i="18"/>
  <c r="I17" i="17"/>
  <c r="C17" i="18"/>
  <c r="I20" i="18"/>
  <c r="L23" i="18"/>
  <c r="U23" i="18" s="1"/>
  <c r="C20" i="17"/>
  <c r="F14" i="17"/>
  <c r="C14" i="18"/>
  <c r="U17" i="18"/>
  <c r="U16" i="18"/>
  <c r="U20" i="18"/>
  <c r="U19" i="18"/>
  <c r="U13" i="18"/>
  <c r="U14" i="18"/>
  <c r="U11" i="18"/>
  <c r="U10" i="18"/>
  <c r="R20" i="17"/>
  <c r="R19" i="17"/>
  <c r="R16" i="17"/>
  <c r="R11" i="17"/>
  <c r="R10" i="17"/>
  <c r="R14" i="17"/>
  <c r="R13" i="17"/>
  <c r="U22" i="18" l="1"/>
</calcChain>
</file>

<file path=xl/sharedStrings.xml><?xml version="1.0" encoding="utf-8"?>
<sst xmlns="http://schemas.openxmlformats.org/spreadsheetml/2006/main" count="756" uniqueCount="195">
  <si>
    <t>男　子</t>
    <rPh sb="0" eb="1">
      <t>オトコ</t>
    </rPh>
    <rPh sb="2" eb="3">
      <t>コ</t>
    </rPh>
    <phoneticPr fontId="1"/>
  </si>
  <si>
    <t>　　　　月　　　日</t>
    <rPh sb="4" eb="5">
      <t>ガツ</t>
    </rPh>
    <rPh sb="8" eb="9">
      <t>ニチ</t>
    </rPh>
    <phoneticPr fontId="1"/>
  </si>
  <si>
    <t xml:space="preserve"> 　    月　  　日</t>
    <rPh sb="6" eb="7">
      <t>ガツ</t>
    </rPh>
    <rPh sb="11" eb="12">
      <t>ニチ</t>
    </rPh>
    <phoneticPr fontId="1"/>
  </si>
  <si>
    <t>（　　：　　　～）</t>
  </si>
  <si>
    <t>（　　：　　　～）</t>
    <phoneticPr fontId="1"/>
  </si>
  <si>
    <t>足羽</t>
    <rPh sb="0" eb="2">
      <t>アスワ</t>
    </rPh>
    <phoneticPr fontId="1"/>
  </si>
  <si>
    <t>羽水</t>
    <rPh sb="0" eb="2">
      <t>ウスイ</t>
    </rPh>
    <phoneticPr fontId="1"/>
  </si>
  <si>
    <t>啓新</t>
    <rPh sb="0" eb="1">
      <t>ケイ</t>
    </rPh>
    <rPh sb="1" eb="2">
      <t>シン</t>
    </rPh>
    <phoneticPr fontId="1"/>
  </si>
  <si>
    <t>福井商業</t>
    <rPh sb="0" eb="4">
      <t>フクイショウギョウ</t>
    </rPh>
    <phoneticPr fontId="1"/>
  </si>
  <si>
    <t>藤島</t>
    <rPh sb="0" eb="2">
      <t>フジシマ</t>
    </rPh>
    <phoneticPr fontId="1"/>
  </si>
  <si>
    <t>北陸</t>
    <rPh sb="0" eb="2">
      <t>ホクリク</t>
    </rPh>
    <phoneticPr fontId="1"/>
  </si>
  <si>
    <t>大野</t>
    <rPh sb="0" eb="2">
      <t>オオノ</t>
    </rPh>
    <phoneticPr fontId="1"/>
  </si>
  <si>
    <t>金津</t>
    <rPh sb="0" eb="2">
      <t>カナヅ</t>
    </rPh>
    <phoneticPr fontId="1"/>
  </si>
  <si>
    <t>高志</t>
    <rPh sb="0" eb="2">
      <t>コシ</t>
    </rPh>
    <phoneticPr fontId="1"/>
  </si>
  <si>
    <t>坂井</t>
    <rPh sb="0" eb="2">
      <t>サカイ</t>
    </rPh>
    <phoneticPr fontId="1"/>
  </si>
  <si>
    <t>武生</t>
    <rPh sb="0" eb="2">
      <t>タケフ</t>
    </rPh>
    <phoneticPr fontId="1"/>
  </si>
  <si>
    <t>三国</t>
    <rPh sb="0" eb="2">
      <t>ミクニ</t>
    </rPh>
    <phoneticPr fontId="1"/>
  </si>
  <si>
    <t>１部リーグ</t>
    <rPh sb="1" eb="2">
      <t>ブ</t>
    </rPh>
    <phoneticPr fontId="1"/>
  </si>
  <si>
    <t>２部リーグA</t>
    <rPh sb="1" eb="2">
      <t>ブ</t>
    </rPh>
    <phoneticPr fontId="1"/>
  </si>
  <si>
    <t>２部リーグB</t>
    <rPh sb="1" eb="2">
      <t>ブ</t>
    </rPh>
    <phoneticPr fontId="1"/>
  </si>
  <si>
    <t>武生商工</t>
    <rPh sb="0" eb="2">
      <t>タケフ</t>
    </rPh>
    <rPh sb="2" eb="4">
      <t>ショウコウ</t>
    </rPh>
    <phoneticPr fontId="1"/>
  </si>
  <si>
    <t>敦賀</t>
    <rPh sb="0" eb="2">
      <t>ツルガ</t>
    </rPh>
    <phoneticPr fontId="1"/>
  </si>
  <si>
    <t>福井高専</t>
    <rPh sb="0" eb="2">
      <t>フクイ</t>
    </rPh>
    <rPh sb="2" eb="4">
      <t>コウセン</t>
    </rPh>
    <phoneticPr fontId="1"/>
  </si>
  <si>
    <t>若狭</t>
    <rPh sb="0" eb="2">
      <t>ワカサ</t>
    </rPh>
    <phoneticPr fontId="1"/>
  </si>
  <si>
    <t>若狭東</t>
    <rPh sb="0" eb="2">
      <t>ワカサ</t>
    </rPh>
    <rPh sb="2" eb="3">
      <t>ヒガシ</t>
    </rPh>
    <phoneticPr fontId="1"/>
  </si>
  <si>
    <t>奥越明成</t>
    <rPh sb="0" eb="2">
      <t>オクエツ</t>
    </rPh>
    <rPh sb="2" eb="3">
      <t>メイ</t>
    </rPh>
    <rPh sb="3" eb="4">
      <t>セイ</t>
    </rPh>
    <phoneticPr fontId="1"/>
  </si>
  <si>
    <t>科学技術</t>
    <rPh sb="0" eb="2">
      <t>カガク</t>
    </rPh>
    <rPh sb="2" eb="4">
      <t>ギジュツ</t>
    </rPh>
    <phoneticPr fontId="1"/>
  </si>
  <si>
    <t>武生東</t>
    <rPh sb="0" eb="2">
      <t>タケフ</t>
    </rPh>
    <rPh sb="2" eb="3">
      <t>ヒガシ</t>
    </rPh>
    <phoneticPr fontId="1"/>
  </si>
  <si>
    <t>仁愛女子</t>
    <rPh sb="0" eb="2">
      <t>ジンアイ</t>
    </rPh>
    <rPh sb="2" eb="4">
      <t>ジョシ</t>
    </rPh>
    <phoneticPr fontId="1"/>
  </si>
  <si>
    <t>女子</t>
    <rPh sb="0" eb="2">
      <t>ジョシ</t>
    </rPh>
    <phoneticPr fontId="1"/>
  </si>
  <si>
    <t>U18 福井県リーグ
バスケットボール競技大会　２０２３　　競技日程</t>
    <rPh sb="4" eb="7">
      <t>フクイケン</t>
    </rPh>
    <rPh sb="19" eb="23">
      <t>キョウギタイカイ</t>
    </rPh>
    <rPh sb="30" eb="32">
      <t>キョウギ</t>
    </rPh>
    <rPh sb="32" eb="34">
      <t>ニッテイ</t>
    </rPh>
    <phoneticPr fontId="1"/>
  </si>
  <si>
    <t>２部リーグ</t>
    <rPh sb="1" eb="2">
      <t>ブ</t>
    </rPh>
    <phoneticPr fontId="1"/>
  </si>
  <si>
    <t>敦賀</t>
    <rPh sb="0" eb="2">
      <t>ツルガ</t>
    </rPh>
    <phoneticPr fontId="1"/>
  </si>
  <si>
    <t>３部リーグ</t>
    <rPh sb="1" eb="2">
      <t>ブ</t>
    </rPh>
    <phoneticPr fontId="1"/>
  </si>
  <si>
    <t>鯖江</t>
    <rPh sb="0" eb="2">
      <t>サバエ</t>
    </rPh>
    <phoneticPr fontId="1"/>
  </si>
  <si>
    <t>丸岡</t>
    <rPh sb="0" eb="2">
      <t>マルオカ</t>
    </rPh>
    <phoneticPr fontId="1"/>
  </si>
  <si>
    <t>男子１部</t>
    <rPh sb="0" eb="2">
      <t>ダンシ</t>
    </rPh>
    <rPh sb="3" eb="4">
      <t>ブ</t>
    </rPh>
    <phoneticPr fontId="1"/>
  </si>
  <si>
    <t>男子２部Ａ</t>
    <rPh sb="0" eb="2">
      <t>ダンシ</t>
    </rPh>
    <rPh sb="3" eb="4">
      <t>ブ</t>
    </rPh>
    <phoneticPr fontId="1"/>
  </si>
  <si>
    <t>男子２部B</t>
    <rPh sb="0" eb="2">
      <t>ダンシ</t>
    </rPh>
    <rPh sb="3" eb="4">
      <t>ブ</t>
    </rPh>
    <phoneticPr fontId="1"/>
  </si>
  <si>
    <t>敦賀気比</t>
    <rPh sb="0" eb="4">
      <t>ツルガケヒ</t>
    </rPh>
    <phoneticPr fontId="1"/>
  </si>
  <si>
    <t>女子１部</t>
    <rPh sb="0" eb="2">
      <t>ジョシ</t>
    </rPh>
    <rPh sb="3" eb="4">
      <t>ブ</t>
    </rPh>
    <phoneticPr fontId="1"/>
  </si>
  <si>
    <t>女子２部</t>
    <rPh sb="0" eb="2">
      <t>ジョシ</t>
    </rPh>
    <rPh sb="3" eb="4">
      <t>ブ</t>
    </rPh>
    <phoneticPr fontId="1"/>
  </si>
  <si>
    <t>武生商工</t>
    <rPh sb="0" eb="4">
      <t>タケフショウコウ</t>
    </rPh>
    <phoneticPr fontId="1"/>
  </si>
  <si>
    <t>女子３部</t>
    <rPh sb="0" eb="2">
      <t>ジョシ</t>
    </rPh>
    <rPh sb="3" eb="4">
      <t>ブ</t>
    </rPh>
    <phoneticPr fontId="1"/>
  </si>
  <si>
    <t>男子2部C</t>
    <rPh sb="0" eb="2">
      <t>ダンシ</t>
    </rPh>
    <rPh sb="3" eb="4">
      <t>ブ</t>
    </rPh>
    <phoneticPr fontId="1"/>
  </si>
  <si>
    <t>２部リーグC</t>
    <rPh sb="1" eb="2">
      <t>ブ</t>
    </rPh>
    <phoneticPr fontId="1"/>
  </si>
  <si>
    <t>奥越明成</t>
    <rPh sb="0" eb="2">
      <t>オクエツ</t>
    </rPh>
    <rPh sb="2" eb="4">
      <t>メイセイ</t>
    </rPh>
    <phoneticPr fontId="1"/>
  </si>
  <si>
    <t>啓新</t>
    <rPh sb="0" eb="2">
      <t>ケイシン</t>
    </rPh>
    <phoneticPr fontId="1"/>
  </si>
  <si>
    <t>武生東</t>
    <rPh sb="0" eb="3">
      <t>タケフヒガシ</t>
    </rPh>
    <phoneticPr fontId="1"/>
  </si>
  <si>
    <t>若狭東</t>
    <rPh sb="0" eb="3">
      <t>ワカサヒガシ</t>
    </rPh>
    <phoneticPr fontId="1"/>
  </si>
  <si>
    <t>U18 福井県リーグ
バスケットボール競技大会　２０２３　　競技結果</t>
    <rPh sb="4" eb="7">
      <t>フクイケン</t>
    </rPh>
    <rPh sb="19" eb="23">
      <t>キョウギタイカイ</t>
    </rPh>
    <rPh sb="30" eb="32">
      <t>キョウギ</t>
    </rPh>
    <rPh sb="32" eb="34">
      <t>ケッカ</t>
    </rPh>
    <phoneticPr fontId="1"/>
  </si>
  <si>
    <t>－</t>
    <phoneticPr fontId="1"/>
  </si>
  <si>
    <t>（10:00～）</t>
    <phoneticPr fontId="1"/>
  </si>
  <si>
    <t>足羽高校</t>
    <rPh sb="0" eb="2">
      <t>アスワ</t>
    </rPh>
    <rPh sb="2" eb="4">
      <t>コウコウ</t>
    </rPh>
    <phoneticPr fontId="1"/>
  </si>
  <si>
    <t>記入例</t>
    <rPh sb="0" eb="2">
      <t>キニュウ</t>
    </rPh>
    <rPh sb="2" eb="3">
      <t>レイ</t>
    </rPh>
    <phoneticPr fontId="1"/>
  </si>
  <si>
    <t>←試合日</t>
    <rPh sb="1" eb="4">
      <t>シアイビ</t>
    </rPh>
    <phoneticPr fontId="1"/>
  </si>
  <si>
    <t>←トスアップ時刻</t>
    <rPh sb="6" eb="8">
      <t>ジコク</t>
    </rPh>
    <phoneticPr fontId="1"/>
  </si>
  <si>
    <t>←試合会場</t>
    <rPh sb="1" eb="3">
      <t>シアイ</t>
    </rPh>
    <rPh sb="3" eb="5">
      <t>カイジョウ</t>
    </rPh>
    <phoneticPr fontId="1"/>
  </si>
  <si>
    <t>最終戦績</t>
    <rPh sb="0" eb="2">
      <t>サイシュウ</t>
    </rPh>
    <rPh sb="2" eb="4">
      <t>センセキ</t>
    </rPh>
    <phoneticPr fontId="1"/>
  </si>
  <si>
    <t>順位</t>
    <rPh sb="0" eb="2">
      <t>ジュンイ</t>
    </rPh>
    <phoneticPr fontId="1"/>
  </si>
  <si>
    <t>位</t>
    <rPh sb="0" eb="1">
      <t>イ</t>
    </rPh>
    <phoneticPr fontId="1"/>
  </si>
  <si>
    <t>２部リーグＡ</t>
    <rPh sb="1" eb="2">
      <t>ブ</t>
    </rPh>
    <phoneticPr fontId="1"/>
  </si>
  <si>
    <t>２部リーグＣ</t>
    <rPh sb="1" eb="2">
      <t>ブ</t>
    </rPh>
    <phoneticPr fontId="1"/>
  </si>
  <si>
    <t>２部リーグＢ</t>
    <rPh sb="1" eb="2">
      <t>ブ</t>
    </rPh>
    <phoneticPr fontId="1"/>
  </si>
  <si>
    <t>敗</t>
    <rPh sb="0" eb="1">
      <t>ハイ</t>
    </rPh>
    <phoneticPr fontId="1"/>
  </si>
  <si>
    <t>勝</t>
    <rPh sb="0" eb="1">
      <t>カ</t>
    </rPh>
    <phoneticPr fontId="1"/>
  </si>
  <si>
    <t>※勝ち星（○●）と最終戦績は自動で反映されます。</t>
    <rPh sb="1" eb="2">
      <t>カ</t>
    </rPh>
    <rPh sb="3" eb="4">
      <t>ボシ</t>
    </rPh>
    <rPh sb="9" eb="11">
      <t>サイシュウ</t>
    </rPh>
    <rPh sb="11" eb="13">
      <t>センセキ</t>
    </rPh>
    <rPh sb="14" eb="16">
      <t>ジドウ</t>
    </rPh>
    <rPh sb="17" eb="19">
      <t>ハンエイ</t>
    </rPh>
    <phoneticPr fontId="1"/>
  </si>
  <si>
    <t>※緑色のセルの点数のみ入力（左側が表の左チームの点数、右側が表の上チームの点数）</t>
    <rPh sb="1" eb="3">
      <t>ミドリイロ</t>
    </rPh>
    <rPh sb="7" eb="9">
      <t>テンスウ</t>
    </rPh>
    <rPh sb="11" eb="13">
      <t>ニュウリョク</t>
    </rPh>
    <rPh sb="14" eb="16">
      <t>ヒダリガワ</t>
    </rPh>
    <rPh sb="17" eb="18">
      <t>ヒョウ</t>
    </rPh>
    <rPh sb="19" eb="20">
      <t>ヒダリ</t>
    </rPh>
    <rPh sb="24" eb="26">
      <t>テンスウ</t>
    </rPh>
    <rPh sb="27" eb="29">
      <t>ミギガワ</t>
    </rPh>
    <rPh sb="30" eb="31">
      <t>ヒョウ</t>
    </rPh>
    <rPh sb="32" eb="33">
      <t>ウエ</t>
    </rPh>
    <rPh sb="37" eb="39">
      <t>テンスウ</t>
    </rPh>
    <phoneticPr fontId="1"/>
  </si>
  <si>
    <t>※ピンク色のセルの点数のみ入力（左側が表の左チームの点数、右側が表の上チームの点数）</t>
    <rPh sb="4" eb="5">
      <t>イロ</t>
    </rPh>
    <rPh sb="9" eb="11">
      <t>テンスウ</t>
    </rPh>
    <rPh sb="13" eb="15">
      <t>ニュウリョク</t>
    </rPh>
    <rPh sb="16" eb="18">
      <t>ヒダリガワ</t>
    </rPh>
    <rPh sb="19" eb="20">
      <t>ヒョウ</t>
    </rPh>
    <rPh sb="21" eb="22">
      <t>ヒダリ</t>
    </rPh>
    <rPh sb="26" eb="28">
      <t>テンスウ</t>
    </rPh>
    <rPh sb="29" eb="31">
      <t>ミギガワ</t>
    </rPh>
    <rPh sb="32" eb="33">
      <t>ヒョウ</t>
    </rPh>
    <rPh sb="34" eb="35">
      <t>ウエ</t>
    </rPh>
    <rPh sb="39" eb="41">
      <t>テンスウ</t>
    </rPh>
    <phoneticPr fontId="1"/>
  </si>
  <si>
    <t>丹南総合体育館</t>
    <rPh sb="0" eb="7">
      <t>タンナンソウゴウタイイクカン</t>
    </rPh>
    <phoneticPr fontId="1"/>
  </si>
  <si>
    <t>　　　１１月　２３日</t>
    <rPh sb="5" eb="6">
      <t>ガツ</t>
    </rPh>
    <rPh sb="9" eb="10">
      <t>ニチ</t>
    </rPh>
    <phoneticPr fontId="1"/>
  </si>
  <si>
    <t>（１３：３０～）</t>
    <phoneticPr fontId="1"/>
  </si>
  <si>
    <t>（１１：００～）</t>
    <phoneticPr fontId="1"/>
  </si>
  <si>
    <t>　　１２月　１０日</t>
    <rPh sb="4" eb="5">
      <t>ガツ</t>
    </rPh>
    <rPh sb="8" eb="9">
      <t>ニチ</t>
    </rPh>
    <phoneticPr fontId="1"/>
  </si>
  <si>
    <t>（　８：４５～）</t>
    <phoneticPr fontId="1"/>
  </si>
  <si>
    <t>羽水高校</t>
    <rPh sb="0" eb="4">
      <t>ウスイコウコウ</t>
    </rPh>
    <phoneticPr fontId="1"/>
  </si>
  <si>
    <t>　　１２月　２３日</t>
    <rPh sb="4" eb="5">
      <t>ガツ</t>
    </rPh>
    <rPh sb="8" eb="9">
      <t>ニチ</t>
    </rPh>
    <phoneticPr fontId="1"/>
  </si>
  <si>
    <t>（　９：００～）</t>
    <phoneticPr fontId="1"/>
  </si>
  <si>
    <t>藤島高校</t>
    <rPh sb="0" eb="4">
      <t>フジシマコウコウ</t>
    </rPh>
    <phoneticPr fontId="1"/>
  </si>
  <si>
    <t>　　１２月　１９日</t>
    <rPh sb="4" eb="5">
      <t>ガツ</t>
    </rPh>
    <rPh sb="8" eb="9">
      <t>ニチ</t>
    </rPh>
    <phoneticPr fontId="1"/>
  </si>
  <si>
    <t>（１６：００～）</t>
    <phoneticPr fontId="1"/>
  </si>
  <si>
    <t>福井商業高校</t>
    <rPh sb="0" eb="6">
      <t>フクイショウギョウコウコウ</t>
    </rPh>
    <phoneticPr fontId="1"/>
  </si>
  <si>
    <t>　　１２月　２１日</t>
    <rPh sb="4" eb="5">
      <t>ガツ</t>
    </rPh>
    <rPh sb="8" eb="9">
      <t>ニチ</t>
    </rPh>
    <phoneticPr fontId="1"/>
  </si>
  <si>
    <t>（１３：００～）</t>
    <phoneticPr fontId="1"/>
  </si>
  <si>
    <t>　　　１月　　７日</t>
    <rPh sb="4" eb="5">
      <t>ガツ</t>
    </rPh>
    <rPh sb="8" eb="9">
      <t>ニチ</t>
    </rPh>
    <phoneticPr fontId="1"/>
  </si>
  <si>
    <t>　　   １月　　２８日</t>
    <rPh sb="6" eb="7">
      <t>ガツ</t>
    </rPh>
    <rPh sb="11" eb="12">
      <t>ニチ</t>
    </rPh>
    <phoneticPr fontId="1"/>
  </si>
  <si>
    <t>　　　１月　２０日</t>
    <rPh sb="4" eb="5">
      <t>ガツ</t>
    </rPh>
    <rPh sb="8" eb="9">
      <t>ニチ</t>
    </rPh>
    <phoneticPr fontId="1"/>
  </si>
  <si>
    <t>　　１月　２７日</t>
    <rPh sb="3" eb="4">
      <t>ガツ</t>
    </rPh>
    <rPh sb="7" eb="8">
      <t>ニチ</t>
    </rPh>
    <phoneticPr fontId="1"/>
  </si>
  <si>
    <t>啓新高校</t>
    <rPh sb="0" eb="2">
      <t>ケイシン</t>
    </rPh>
    <rPh sb="2" eb="4">
      <t>コウコウ</t>
    </rPh>
    <phoneticPr fontId="1"/>
  </si>
  <si>
    <t xml:space="preserve"> 　１月　  ８日</t>
    <rPh sb="3" eb="4">
      <t>ガツ</t>
    </rPh>
    <rPh sb="8" eb="9">
      <t>ニチ</t>
    </rPh>
    <phoneticPr fontId="1"/>
  </si>
  <si>
    <t>（　９：００～）</t>
    <phoneticPr fontId="1"/>
  </si>
  <si>
    <t>足羽高校</t>
    <rPh sb="0" eb="4">
      <t>アスワコウコウ</t>
    </rPh>
    <phoneticPr fontId="1"/>
  </si>
  <si>
    <t>足羽高校</t>
    <rPh sb="0" eb="2">
      <t>アスワ</t>
    </rPh>
    <rPh sb="2" eb="4">
      <t>コウコウ</t>
    </rPh>
    <phoneticPr fontId="1"/>
  </si>
  <si>
    <t>（　９：００）</t>
    <phoneticPr fontId="1"/>
  </si>
  <si>
    <t>大野高校</t>
    <rPh sb="0" eb="2">
      <t>オオノ</t>
    </rPh>
    <rPh sb="2" eb="4">
      <t>コウコウ</t>
    </rPh>
    <phoneticPr fontId="1"/>
  </si>
  <si>
    <t>大野高校</t>
    <rPh sb="0" eb="4">
      <t>オオノコウコウ</t>
    </rPh>
    <phoneticPr fontId="1"/>
  </si>
  <si>
    <t>大野高校</t>
    <phoneticPr fontId="1"/>
  </si>
  <si>
    <t>（９：００～）</t>
    <phoneticPr fontId="1"/>
  </si>
  <si>
    <t>（　１０：３０～）</t>
    <phoneticPr fontId="1"/>
  </si>
  <si>
    <t>（１２：００～）</t>
    <phoneticPr fontId="1"/>
  </si>
  <si>
    <t>坂井高校</t>
    <rPh sb="0" eb="2">
      <t>サカイ</t>
    </rPh>
    <rPh sb="2" eb="4">
      <t>コウコウ</t>
    </rPh>
    <phoneticPr fontId="1"/>
  </si>
  <si>
    <t>坂井高校</t>
    <rPh sb="0" eb="4">
      <t>サカイコウコウ</t>
    </rPh>
    <phoneticPr fontId="1"/>
  </si>
  <si>
    <t xml:space="preserve"> 　２月　１１日</t>
    <rPh sb="3" eb="4">
      <t>ガツ</t>
    </rPh>
    <rPh sb="7" eb="8">
      <t>ニチ</t>
    </rPh>
    <phoneticPr fontId="1"/>
  </si>
  <si>
    <t>　　２月　１８日</t>
    <rPh sb="3" eb="4">
      <t>ガツ</t>
    </rPh>
    <rPh sb="7" eb="8">
      <t>ニチ</t>
    </rPh>
    <phoneticPr fontId="1"/>
  </si>
  <si>
    <t>仁愛女子高校</t>
    <rPh sb="0" eb="2">
      <t>ジンアイ</t>
    </rPh>
    <rPh sb="2" eb="4">
      <t>ジョシ</t>
    </rPh>
    <rPh sb="4" eb="6">
      <t>コウコウ</t>
    </rPh>
    <phoneticPr fontId="1"/>
  </si>
  <si>
    <t>（　９：００～）</t>
    <phoneticPr fontId="1"/>
  </si>
  <si>
    <t>鯖江高校</t>
    <rPh sb="0" eb="4">
      <t>サバエコウコウ</t>
    </rPh>
    <phoneticPr fontId="1"/>
  </si>
  <si>
    <t>（１１：００～）</t>
    <phoneticPr fontId="1"/>
  </si>
  <si>
    <t>（１３：３０～）</t>
    <phoneticPr fontId="1"/>
  </si>
  <si>
    <t>　　1月　　27日</t>
    <rPh sb="3" eb="4">
      <t>ガツ</t>
    </rPh>
    <rPh sb="8" eb="9">
      <t>ニチ</t>
    </rPh>
    <phoneticPr fontId="1"/>
  </si>
  <si>
    <t>（　9：30～）</t>
    <phoneticPr fontId="1"/>
  </si>
  <si>
    <t>足羽高校</t>
    <rPh sb="0" eb="4">
      <t>アスワコウコウ</t>
    </rPh>
    <phoneticPr fontId="1"/>
  </si>
  <si>
    <t>　　　月　　日</t>
    <rPh sb="3" eb="4">
      <t>ガツ</t>
    </rPh>
    <rPh sb="6" eb="7">
      <t>ニチ</t>
    </rPh>
    <phoneticPr fontId="1"/>
  </si>
  <si>
    <t>（　：～）</t>
    <phoneticPr fontId="1"/>
  </si>
  <si>
    <t>（　9：30～）</t>
    <phoneticPr fontId="1"/>
  </si>
  <si>
    <t>　　1月　　20日</t>
    <rPh sb="3" eb="4">
      <t>ガツ</t>
    </rPh>
    <rPh sb="8" eb="9">
      <t>ニチ</t>
    </rPh>
    <phoneticPr fontId="1"/>
  </si>
  <si>
    <t>武生商工高校</t>
    <rPh sb="4" eb="6">
      <t>コウコウ</t>
    </rPh>
    <phoneticPr fontId="1"/>
  </si>
  <si>
    <t xml:space="preserve"> 　 １月　 ２８日</t>
    <rPh sb="4" eb="5">
      <t>ガツ</t>
    </rPh>
    <rPh sb="9" eb="10">
      <t>ニチ</t>
    </rPh>
    <phoneticPr fontId="1"/>
  </si>
  <si>
    <t>　　１月　２８日</t>
    <rPh sb="3" eb="4">
      <t>ガツ</t>
    </rPh>
    <rPh sb="7" eb="8">
      <t>ニチ</t>
    </rPh>
    <phoneticPr fontId="1"/>
  </si>
  <si>
    <t>　　２月　４日</t>
    <rPh sb="3" eb="4">
      <t>ガツ</t>
    </rPh>
    <rPh sb="6" eb="7">
      <t>ニチ</t>
    </rPh>
    <phoneticPr fontId="1"/>
  </si>
  <si>
    <t>若狭高校</t>
    <rPh sb="2" eb="4">
      <t>コウコウ</t>
    </rPh>
    <phoneticPr fontId="1"/>
  </si>
  <si>
    <t>高志高校</t>
    <rPh sb="0" eb="2">
      <t>コウシ</t>
    </rPh>
    <rPh sb="2" eb="4">
      <t>コウコウ</t>
    </rPh>
    <phoneticPr fontId="1"/>
  </si>
  <si>
    <t>　　２月　１２日</t>
    <rPh sb="3" eb="4">
      <t>ガツ</t>
    </rPh>
    <rPh sb="7" eb="8">
      <t>ニチ</t>
    </rPh>
    <phoneticPr fontId="1"/>
  </si>
  <si>
    <t>大野高校</t>
    <rPh sb="0" eb="4">
      <t>オオノコウコウ</t>
    </rPh>
    <phoneticPr fontId="1"/>
  </si>
  <si>
    <t>　２ 月　１７日</t>
    <rPh sb="3" eb="4">
      <t>ガツ</t>
    </rPh>
    <rPh sb="7" eb="8">
      <t>ニチ</t>
    </rPh>
    <phoneticPr fontId="1"/>
  </si>
  <si>
    <t>　　２月　１０日</t>
    <rPh sb="3" eb="4">
      <t>ガツ</t>
    </rPh>
    <rPh sb="7" eb="8">
      <t>ニチ</t>
    </rPh>
    <phoneticPr fontId="1"/>
  </si>
  <si>
    <t>　　　２月　２４日</t>
    <rPh sb="4" eb="5">
      <t>ガツ</t>
    </rPh>
    <rPh sb="8" eb="9">
      <t>ニチ</t>
    </rPh>
    <phoneticPr fontId="1"/>
  </si>
  <si>
    <t>　　　２月　１７日</t>
    <rPh sb="4" eb="5">
      <t>ガツ</t>
    </rPh>
    <rPh sb="8" eb="9">
      <t>ニチ</t>
    </rPh>
    <phoneticPr fontId="1"/>
  </si>
  <si>
    <t>　　　２月　１８日</t>
    <rPh sb="4" eb="5">
      <t>ガツ</t>
    </rPh>
    <rPh sb="8" eb="9">
      <t>ニチ</t>
    </rPh>
    <phoneticPr fontId="1"/>
  </si>
  <si>
    <t>（９：３０～）</t>
    <phoneticPr fontId="1"/>
  </si>
  <si>
    <t>北陸高校</t>
    <rPh sb="0" eb="4">
      <t>ホクリクコウコウ</t>
    </rPh>
    <phoneticPr fontId="1"/>
  </si>
  <si>
    <t>　　3月　20日</t>
    <rPh sb="3" eb="4">
      <t>ガツ</t>
    </rPh>
    <rPh sb="7" eb="8">
      <t>ニチ</t>
    </rPh>
    <phoneticPr fontId="1"/>
  </si>
  <si>
    <t>　　2月　17日</t>
    <rPh sb="3" eb="4">
      <t>ガツ</t>
    </rPh>
    <rPh sb="7" eb="8">
      <t>ニチ</t>
    </rPh>
    <phoneticPr fontId="1"/>
  </si>
  <si>
    <t>　　　１月　２７日</t>
    <rPh sb="4" eb="5">
      <t>ガツ</t>
    </rPh>
    <rPh sb="8" eb="9">
      <t>ニチ</t>
    </rPh>
    <phoneticPr fontId="1"/>
  </si>
  <si>
    <t>（　９：００　～）</t>
    <phoneticPr fontId="1"/>
  </si>
  <si>
    <t>羽水高校</t>
    <rPh sb="0" eb="2">
      <t>ウスイ</t>
    </rPh>
    <rPh sb="2" eb="4">
      <t>コウコウ</t>
    </rPh>
    <phoneticPr fontId="1"/>
  </si>
  <si>
    <t>　　　2月　11日</t>
    <rPh sb="4" eb="5">
      <t>ガツ</t>
    </rPh>
    <rPh sb="8" eb="9">
      <t>ニチ</t>
    </rPh>
    <phoneticPr fontId="1"/>
  </si>
  <si>
    <t>　　2月　18日</t>
    <rPh sb="3" eb="4">
      <t>ガツ</t>
    </rPh>
    <rPh sb="7" eb="8">
      <t>ニチ</t>
    </rPh>
    <phoneticPr fontId="1"/>
  </si>
  <si>
    <t>　　1月　27日</t>
    <rPh sb="3" eb="4">
      <t>ガツ</t>
    </rPh>
    <rPh sb="7" eb="8">
      <t>ニチ</t>
    </rPh>
    <phoneticPr fontId="1"/>
  </si>
  <si>
    <t>（9：30～）</t>
    <phoneticPr fontId="1"/>
  </si>
  <si>
    <t>（　１３：３０～）</t>
    <phoneticPr fontId="1"/>
  </si>
  <si>
    <t>藤島高校</t>
    <rPh sb="2" eb="4">
      <t>コウコウ</t>
    </rPh>
    <phoneticPr fontId="1"/>
  </si>
  <si>
    <t>北陸高校</t>
    <rPh sb="2" eb="4">
      <t>コウコウ</t>
    </rPh>
    <phoneticPr fontId="1"/>
  </si>
  <si>
    <t>　　　2月　　3日</t>
    <rPh sb="4" eb="5">
      <t>ガツ</t>
    </rPh>
    <rPh sb="8" eb="9">
      <t>ニチ</t>
    </rPh>
    <phoneticPr fontId="1"/>
  </si>
  <si>
    <t>　　　2月　12日</t>
    <rPh sb="4" eb="5">
      <t>ガツ</t>
    </rPh>
    <rPh sb="8" eb="9">
      <t>ニチ</t>
    </rPh>
    <phoneticPr fontId="1"/>
  </si>
  <si>
    <t>（15：00～）</t>
    <phoneticPr fontId="1"/>
  </si>
  <si>
    <t>（14：00～）</t>
    <phoneticPr fontId="1"/>
  </si>
  <si>
    <t>科学技術</t>
  </si>
  <si>
    <t>高志</t>
  </si>
  <si>
    <t>武生</t>
  </si>
  <si>
    <t>武生東</t>
  </si>
  <si>
    <t>福井高専</t>
  </si>
  <si>
    <t xml:space="preserve"> １ 月２０日</t>
    <rPh sb="3" eb="4">
      <t>ガツ</t>
    </rPh>
    <rPh sb="6" eb="7">
      <t>ニチ</t>
    </rPh>
    <phoneticPr fontId="1"/>
  </si>
  <si>
    <t xml:space="preserve"> １ 月２８日</t>
    <rPh sb="3" eb="4">
      <t>ガツ</t>
    </rPh>
    <rPh sb="6" eb="7">
      <t>ニチ</t>
    </rPh>
    <phoneticPr fontId="1"/>
  </si>
  <si>
    <t xml:space="preserve"> ２ 月１０日</t>
    <rPh sb="3" eb="4">
      <t>ガツ</t>
    </rPh>
    <rPh sb="6" eb="7">
      <t>ニチ</t>
    </rPh>
    <phoneticPr fontId="1"/>
  </si>
  <si>
    <t>（９：００～）</t>
  </si>
  <si>
    <t>（９：３０～）</t>
  </si>
  <si>
    <t>（１３：３０～）</t>
  </si>
  <si>
    <t>（１１：００～）</t>
  </si>
  <si>
    <t>高志高校</t>
    <rPh sb="0" eb="2">
      <t>タカシ</t>
    </rPh>
    <rPh sb="2" eb="4">
      <t>コウコウ</t>
    </rPh>
    <phoneticPr fontId="1"/>
  </si>
  <si>
    <t>武生高校</t>
    <rPh sb="0" eb="2">
      <t>タケフ</t>
    </rPh>
    <rPh sb="2" eb="4">
      <t>コウコウ</t>
    </rPh>
    <phoneticPr fontId="1"/>
  </si>
  <si>
    <t>武生東高校</t>
    <rPh sb="0" eb="2">
      <t>タケフ</t>
    </rPh>
    <rPh sb="2" eb="3">
      <t>ヒガシ</t>
    </rPh>
    <rPh sb="3" eb="5">
      <t>コウコウ</t>
    </rPh>
    <phoneticPr fontId="1"/>
  </si>
  <si>
    <t xml:space="preserve"> １ 月２０日</t>
  </si>
  <si>
    <t>１２月　１０日</t>
    <rPh sb="2" eb="3">
      <t>ガツ</t>
    </rPh>
    <rPh sb="6" eb="7">
      <t>ニチ</t>
    </rPh>
    <phoneticPr fontId="1"/>
  </si>
  <si>
    <t>（１４：４５～）</t>
  </si>
  <si>
    <t>（　９：００～）</t>
  </si>
  <si>
    <t>（１２：４５～）</t>
  </si>
  <si>
    <t>高志高校</t>
  </si>
  <si>
    <t xml:space="preserve"> １ 月２８日</t>
  </si>
  <si>
    <t>１２月　１０日</t>
  </si>
  <si>
    <t>（１３：００～）</t>
  </si>
  <si>
    <t>武生高校</t>
  </si>
  <si>
    <t xml:space="preserve"> ２ 月１０日</t>
  </si>
  <si>
    <t>武生東高校</t>
  </si>
  <si>
    <t>（１４：００～）</t>
    <phoneticPr fontId="1"/>
  </si>
  <si>
    <t>藤島高校</t>
    <rPh sb="0" eb="4">
      <t>フジシマコウコウ</t>
    </rPh>
    <phoneticPr fontId="1"/>
  </si>
  <si>
    <t>（９：３０～）</t>
    <phoneticPr fontId="1"/>
  </si>
  <si>
    <t>１位</t>
    <rPh sb="1" eb="2">
      <t>イ</t>
    </rPh>
    <phoneticPr fontId="1"/>
  </si>
  <si>
    <t>女　子</t>
    <rPh sb="0" eb="1">
      <t>ジョ</t>
    </rPh>
    <rPh sb="2" eb="3">
      <t>コ</t>
    </rPh>
    <phoneticPr fontId="1"/>
  </si>
  <si>
    <t>　　　１月　２８日</t>
    <rPh sb="4" eb="5">
      <t>ガツ</t>
    </rPh>
    <rPh sb="8" eb="9">
      <t>ニチ</t>
    </rPh>
    <phoneticPr fontId="1"/>
  </si>
  <si>
    <t>（１０：３０～）</t>
    <phoneticPr fontId="1"/>
  </si>
  <si>
    <t>（９：００～）</t>
    <phoneticPr fontId="1"/>
  </si>
  <si>
    <t>（１３：００～）</t>
    <phoneticPr fontId="1"/>
  </si>
  <si>
    <t>（１２：３０～）</t>
    <phoneticPr fontId="1"/>
  </si>
  <si>
    <t>（１３：３０～）</t>
    <phoneticPr fontId="1"/>
  </si>
  <si>
    <t>　　２月　１７日</t>
    <rPh sb="3" eb="4">
      <t>ガツ</t>
    </rPh>
    <rPh sb="7" eb="8">
      <t>ニチ</t>
    </rPh>
    <phoneticPr fontId="1"/>
  </si>
  <si>
    <t>（９：３０～）</t>
    <phoneticPr fontId="1"/>
  </si>
  <si>
    <t>（１０：３０～）</t>
    <phoneticPr fontId="1"/>
  </si>
  <si>
    <t>敦賀気比高校</t>
  </si>
  <si>
    <t>敦賀気比高校</t>
    <rPh sb="0" eb="2">
      <t>ツルガ</t>
    </rPh>
    <rPh sb="2" eb="4">
      <t>ケヒ</t>
    </rPh>
    <rPh sb="4" eb="6">
      <t>コウコウ</t>
    </rPh>
    <phoneticPr fontId="1"/>
  </si>
  <si>
    <t>　１月　　９日</t>
    <rPh sb="2" eb="3">
      <t>ガツ</t>
    </rPh>
    <rPh sb="6" eb="7">
      <t>ニチ</t>
    </rPh>
    <phoneticPr fontId="1"/>
  </si>
  <si>
    <t xml:space="preserve"> 　１月　 ９日</t>
    <rPh sb="3" eb="4">
      <t>ガツ</t>
    </rPh>
    <rPh sb="7" eb="8">
      <t>ニチ</t>
    </rPh>
    <phoneticPr fontId="1"/>
  </si>
  <si>
    <t>敦賀気比高校</t>
    <rPh sb="0" eb="4">
      <t>ツルガケヒ</t>
    </rPh>
    <rPh sb="4" eb="6">
      <t>コウコウ</t>
    </rPh>
    <phoneticPr fontId="1"/>
  </si>
  <si>
    <t xml:space="preserve"> 　１月　９日</t>
    <phoneticPr fontId="1"/>
  </si>
  <si>
    <t>実施済み</t>
    <rPh sb="0" eb="2">
      <t>ジッシ</t>
    </rPh>
    <rPh sb="2" eb="3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</si>
</sst>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0"/>
      <name val="BIZ UDP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11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8FFFB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0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 diagonalDown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 diagonalDown="1">
      <left style="thin">
        <color auto="1"/>
      </left>
      <right style="medium">
        <color auto="1"/>
      </right>
      <top/>
      <bottom/>
      <diagonal style="thin">
        <color auto="1"/>
      </diagonal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double">
        <color auto="1"/>
      </top>
      <bottom/>
      <diagonal style="thin">
        <color auto="1"/>
      </diagonal>
    </border>
    <border diagonalDown="1">
      <left/>
      <right/>
      <top style="double">
        <color auto="1"/>
      </top>
      <bottom/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 style="double">
        <color auto="1"/>
      </right>
      <top style="thin">
        <color auto="1"/>
      </top>
      <bottom/>
      <diagonal style="thin">
        <color auto="1"/>
      </diagonal>
    </border>
    <border diagonalDown="1">
      <left/>
      <right style="double">
        <color auto="1"/>
      </right>
      <top/>
      <bottom/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double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13" xfId="0" applyFont="1" applyFill="1" applyBorder="1" applyAlignment="1">
      <alignment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3" borderId="8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vertical="center" shrinkToFit="1"/>
    </xf>
    <xf numFmtId="0" fontId="2" fillId="4" borderId="0" xfId="0" applyFont="1" applyFill="1" applyAlignment="1">
      <alignment horizontal="center" vertical="center"/>
    </xf>
    <xf numFmtId="56" fontId="2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5" borderId="53" xfId="0" applyFont="1" applyFill="1" applyBorder="1">
      <alignment vertical="center"/>
    </xf>
    <xf numFmtId="0" fontId="2" fillId="5" borderId="95" xfId="0" applyFont="1" applyFill="1" applyBorder="1">
      <alignment vertical="center"/>
    </xf>
    <xf numFmtId="0" fontId="2" fillId="5" borderId="52" xfId="0" applyFont="1" applyFill="1" applyBorder="1">
      <alignment vertical="center"/>
    </xf>
    <xf numFmtId="0" fontId="2" fillId="5" borderId="96" xfId="0" applyFont="1" applyFill="1" applyBorder="1" applyAlignment="1">
      <alignment horizontal="right" vertical="center"/>
    </xf>
    <xf numFmtId="0" fontId="2" fillId="5" borderId="95" xfId="0" applyFont="1" applyFill="1" applyBorder="1" applyAlignment="1">
      <alignment horizontal="right" vertical="center"/>
    </xf>
    <xf numFmtId="0" fontId="2" fillId="5" borderId="97" xfId="0" applyFont="1" applyFill="1" applyBorder="1" applyAlignment="1">
      <alignment horizontal="right" vertical="center"/>
    </xf>
    <xf numFmtId="0" fontId="2" fillId="5" borderId="98" xfId="0" applyFont="1" applyFill="1" applyBorder="1" applyAlignment="1">
      <alignment horizontal="right" vertical="center"/>
    </xf>
    <xf numFmtId="0" fontId="2" fillId="5" borderId="54" xfId="0" applyFont="1" applyFill="1" applyBorder="1">
      <alignment vertical="center"/>
    </xf>
    <xf numFmtId="0" fontId="2" fillId="5" borderId="55" xfId="0" applyFont="1" applyFill="1" applyBorder="1">
      <alignment vertical="center"/>
    </xf>
    <xf numFmtId="0" fontId="12" fillId="0" borderId="0" xfId="0" applyFont="1">
      <alignment vertical="center"/>
    </xf>
    <xf numFmtId="0" fontId="2" fillId="6" borderId="12" xfId="0" applyFont="1" applyFill="1" applyBorder="1" applyAlignment="1">
      <alignment vertical="center" shrinkToFit="1"/>
    </xf>
    <xf numFmtId="0" fontId="2" fillId="6" borderId="13" xfId="0" applyFont="1" applyFill="1" applyBorder="1" applyAlignment="1">
      <alignment vertical="center" shrinkToFit="1"/>
    </xf>
    <xf numFmtId="0" fontId="2" fillId="6" borderId="22" xfId="0" applyFont="1" applyFill="1" applyBorder="1" applyAlignment="1">
      <alignment horizontal="center" vertical="center" shrinkToFit="1"/>
    </xf>
    <xf numFmtId="0" fontId="2" fillId="6" borderId="23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vertical="center" shrinkToFit="1"/>
    </xf>
    <xf numFmtId="0" fontId="2" fillId="6" borderId="6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vertical="center" shrinkToFit="1"/>
    </xf>
    <xf numFmtId="0" fontId="2" fillId="6" borderId="9" xfId="0" applyFont="1" applyFill="1" applyBorder="1" applyAlignment="1">
      <alignment vertical="center" shrinkToFit="1"/>
    </xf>
    <xf numFmtId="0" fontId="2" fillId="6" borderId="47" xfId="0" applyFont="1" applyFill="1" applyBorder="1" applyAlignment="1">
      <alignment horizontal="center" vertical="center" shrinkToFit="1"/>
    </xf>
    <xf numFmtId="0" fontId="2" fillId="6" borderId="48" xfId="0" applyFont="1" applyFill="1" applyBorder="1" applyAlignment="1">
      <alignment vertical="center" shrinkToFit="1"/>
    </xf>
    <xf numFmtId="0" fontId="2" fillId="0" borderId="47" xfId="0" applyFont="1" applyBorder="1" applyAlignment="1">
      <alignment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96" xfId="0" applyFont="1" applyFill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20" fontId="2" fillId="3" borderId="6" xfId="0" applyNumberFormat="1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99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" fillId="3" borderId="78" xfId="0" applyFont="1" applyFill="1" applyBorder="1" applyAlignment="1">
      <alignment horizontal="center" vertical="center"/>
    </xf>
    <xf numFmtId="0" fontId="2" fillId="3" borderId="79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66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76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76" xfId="0" applyFont="1" applyFill="1" applyBorder="1" applyAlignment="1">
      <alignment horizontal="center" vertical="center"/>
    </xf>
    <xf numFmtId="0" fontId="2" fillId="6" borderId="63" xfId="0" applyFont="1" applyFill="1" applyBorder="1" applyAlignment="1">
      <alignment horizontal="center" vertical="center"/>
    </xf>
    <xf numFmtId="0" fontId="2" fillId="6" borderId="70" xfId="0" applyFont="1" applyFill="1" applyBorder="1" applyAlignment="1">
      <alignment horizontal="center" vertical="center"/>
    </xf>
    <xf numFmtId="0" fontId="2" fillId="6" borderId="71" xfId="0" applyFont="1" applyFill="1" applyBorder="1" applyAlignment="1">
      <alignment horizontal="center" vertical="center"/>
    </xf>
    <xf numFmtId="0" fontId="2" fillId="6" borderId="72" xfId="0" applyFont="1" applyFill="1" applyBorder="1" applyAlignment="1">
      <alignment horizontal="center" vertical="center"/>
    </xf>
    <xf numFmtId="0" fontId="2" fillId="6" borderId="61" xfId="0" applyFont="1" applyFill="1" applyBorder="1" applyAlignment="1">
      <alignment horizontal="center" vertical="center"/>
    </xf>
    <xf numFmtId="0" fontId="2" fillId="6" borderId="78" xfId="0" applyFont="1" applyFill="1" applyBorder="1" applyAlignment="1">
      <alignment horizontal="center" vertical="center"/>
    </xf>
    <xf numFmtId="0" fontId="2" fillId="6" borderId="79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62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0" fontId="2" fillId="6" borderId="66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 wrapText="1"/>
    </xf>
    <xf numFmtId="0" fontId="2" fillId="6" borderId="76" xfId="0" applyFont="1" applyFill="1" applyBorder="1" applyAlignment="1">
      <alignment horizontal="center" vertical="center" wrapText="1"/>
    </xf>
    <xf numFmtId="0" fontId="2" fillId="6" borderId="66" xfId="0" applyFont="1" applyFill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CC99"/>
      <color rgb="FFFF9A8F"/>
      <color rgb="FF8FFF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ko-yasuno\Desktop\&#31119;&#20117;&#30476;&#12522;&#12540;&#12464;&#32068;&#12415;&#21512;&#12431;&#12379;&#65288;&#26356;&#26032;&#65289;.xlsx" TargetMode="External"/><Relationship Id="rId1" Type="http://schemas.openxmlformats.org/officeDocument/2006/relationships/externalLinkPath" Target="/Users/tko-yasuno/Desktop/&#31119;&#20117;&#30476;&#12522;&#12540;&#12464;&#32068;&#12415;&#21512;&#12431;&#12379;&#65288;&#26356;&#2603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ーグチーム分け"/>
      <sheetName val="男子県リーグ戦日程"/>
      <sheetName val="女子県リーグ戦日程"/>
      <sheetName val="男子１部"/>
      <sheetName val="男子２部Ａ"/>
      <sheetName val="男子２部Ｂ"/>
      <sheetName val="男子２部Ｃ"/>
      <sheetName val="女子１部"/>
      <sheetName val="女子２部"/>
      <sheetName val="女子３部"/>
    </sheetNames>
    <sheetDataSet>
      <sheetData sheetId="0">
        <row r="5">
          <cell r="B5" t="str">
            <v>足羽</v>
          </cell>
          <cell r="F5" t="str">
            <v>大野</v>
          </cell>
        </row>
        <row r="7">
          <cell r="B7" t="str">
            <v>羽水</v>
          </cell>
          <cell r="F7" t="str">
            <v>奥越明成</v>
          </cell>
        </row>
        <row r="9">
          <cell r="B9" t="str">
            <v>啓新</v>
          </cell>
          <cell r="F9" t="str">
            <v>金津</v>
          </cell>
        </row>
        <row r="11">
          <cell r="B11" t="str">
            <v>福井商業</v>
          </cell>
          <cell r="F11" t="str">
            <v>坂井</v>
          </cell>
        </row>
        <row r="13">
          <cell r="B13" t="str">
            <v>藤島</v>
          </cell>
          <cell r="F13" t="str">
            <v>三国</v>
          </cell>
        </row>
        <row r="15">
          <cell r="B15" t="str">
            <v>北陸</v>
          </cell>
        </row>
        <row r="21">
          <cell r="F21" t="str">
            <v>武生商工</v>
          </cell>
        </row>
        <row r="23">
          <cell r="F23" t="str">
            <v>敦賀</v>
          </cell>
        </row>
        <row r="25">
          <cell r="F25" t="str">
            <v>敦賀気比</v>
          </cell>
        </row>
        <row r="27">
          <cell r="F27" t="str">
            <v>若狭</v>
          </cell>
        </row>
        <row r="29">
          <cell r="F29" t="str">
            <v>若狭東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workbookViewId="0"/>
  </sheetViews>
  <sheetFormatPr defaultRowHeight="18.75" x14ac:dyDescent="0.4"/>
  <cols>
    <col min="1" max="1" width="7.625" customWidth="1"/>
    <col min="9" max="9" width="7.625" customWidth="1"/>
  </cols>
  <sheetData>
    <row r="1" spans="2:9" ht="61.5" customHeight="1" x14ac:dyDescent="0.4">
      <c r="B1" s="77" t="s">
        <v>30</v>
      </c>
      <c r="C1" s="78"/>
      <c r="D1" s="78"/>
      <c r="E1" s="78"/>
      <c r="F1" s="78"/>
      <c r="G1" s="78"/>
      <c r="H1" s="78"/>
      <c r="I1" s="7"/>
    </row>
    <row r="2" spans="2:9" ht="23.25" customHeight="1" thickBot="1" x14ac:dyDescent="0.45">
      <c r="B2" s="7"/>
      <c r="C2" s="7"/>
      <c r="D2" s="7"/>
      <c r="E2" s="7"/>
      <c r="F2" s="7"/>
      <c r="G2" s="7"/>
      <c r="H2" s="7"/>
      <c r="I2" s="7"/>
    </row>
    <row r="3" spans="2:9" ht="20.25" thickTop="1" thickBot="1" x14ac:dyDescent="0.45">
      <c r="B3" s="79" t="s">
        <v>36</v>
      </c>
      <c r="C3" s="80"/>
      <c r="D3" s="81"/>
      <c r="F3" s="79" t="s">
        <v>37</v>
      </c>
      <c r="G3" s="80"/>
      <c r="H3" s="81"/>
    </row>
    <row r="4" spans="2:9" ht="19.5" thickBot="1" x14ac:dyDescent="0.45">
      <c r="B4" s="82"/>
      <c r="C4" s="83"/>
      <c r="D4" s="84"/>
      <c r="F4" s="82"/>
      <c r="G4" s="83"/>
      <c r="H4" s="84"/>
    </row>
    <row r="5" spans="2:9" ht="19.5" thickBot="1" x14ac:dyDescent="0.45">
      <c r="B5" s="85" t="s">
        <v>5</v>
      </c>
      <c r="C5" s="86"/>
      <c r="D5" s="87"/>
      <c r="F5" s="85" t="s">
        <v>11</v>
      </c>
      <c r="G5" s="86"/>
      <c r="H5" s="87"/>
    </row>
    <row r="6" spans="2:9" ht="19.5" thickBot="1" x14ac:dyDescent="0.45">
      <c r="B6" s="85"/>
      <c r="C6" s="86"/>
      <c r="D6" s="87"/>
      <c r="F6" s="85"/>
      <c r="G6" s="86"/>
      <c r="H6" s="87"/>
    </row>
    <row r="7" spans="2:9" ht="19.5" thickBot="1" x14ac:dyDescent="0.45">
      <c r="B7" s="85" t="s">
        <v>6</v>
      </c>
      <c r="C7" s="86"/>
      <c r="D7" s="87"/>
      <c r="F7" s="85" t="s">
        <v>25</v>
      </c>
      <c r="G7" s="86"/>
      <c r="H7" s="87"/>
    </row>
    <row r="8" spans="2:9" ht="19.5" thickBot="1" x14ac:dyDescent="0.45">
      <c r="B8" s="85"/>
      <c r="C8" s="86"/>
      <c r="D8" s="87"/>
      <c r="F8" s="85"/>
      <c r="G8" s="86"/>
      <c r="H8" s="87"/>
    </row>
    <row r="9" spans="2:9" ht="19.5" customHeight="1" thickBot="1" x14ac:dyDescent="0.45">
      <c r="B9" s="85" t="s">
        <v>7</v>
      </c>
      <c r="C9" s="86"/>
      <c r="D9" s="87"/>
      <c r="F9" s="85" t="s">
        <v>12</v>
      </c>
      <c r="G9" s="86"/>
      <c r="H9" s="87"/>
    </row>
    <row r="10" spans="2:9" ht="19.5" customHeight="1" thickBot="1" x14ac:dyDescent="0.45">
      <c r="B10" s="85"/>
      <c r="C10" s="86"/>
      <c r="D10" s="87"/>
      <c r="F10" s="85"/>
      <c r="G10" s="86"/>
      <c r="H10" s="87"/>
    </row>
    <row r="11" spans="2:9" ht="19.5" thickBot="1" x14ac:dyDescent="0.45">
      <c r="B11" s="85" t="s">
        <v>8</v>
      </c>
      <c r="C11" s="86"/>
      <c r="D11" s="87"/>
      <c r="F11" s="91" t="s">
        <v>14</v>
      </c>
      <c r="G11" s="92"/>
      <c r="H11" s="93"/>
    </row>
    <row r="12" spans="2:9" ht="19.5" thickBot="1" x14ac:dyDescent="0.45">
      <c r="B12" s="85"/>
      <c r="C12" s="86"/>
      <c r="D12" s="87"/>
      <c r="F12" s="94"/>
      <c r="G12" s="95"/>
      <c r="H12" s="96"/>
    </row>
    <row r="13" spans="2:9" ht="19.5" customHeight="1" thickBot="1" x14ac:dyDescent="0.45">
      <c r="B13" s="85" t="s">
        <v>9</v>
      </c>
      <c r="C13" s="86"/>
      <c r="D13" s="87"/>
      <c r="F13" s="85" t="s">
        <v>16</v>
      </c>
      <c r="G13" s="86"/>
      <c r="H13" s="87"/>
    </row>
    <row r="14" spans="2:9" ht="19.5" customHeight="1" thickBot="1" x14ac:dyDescent="0.45">
      <c r="B14" s="85"/>
      <c r="C14" s="86"/>
      <c r="D14" s="87"/>
      <c r="F14" s="88"/>
      <c r="G14" s="89"/>
      <c r="H14" s="90"/>
    </row>
    <row r="15" spans="2:9" ht="19.5" customHeight="1" thickBot="1" x14ac:dyDescent="0.45">
      <c r="B15" s="85" t="s">
        <v>10</v>
      </c>
      <c r="C15" s="86"/>
      <c r="D15" s="87"/>
    </row>
    <row r="16" spans="2:9" ht="19.5" customHeight="1" thickBot="1" x14ac:dyDescent="0.45">
      <c r="B16" s="88"/>
      <c r="C16" s="89"/>
      <c r="D16" s="90"/>
    </row>
    <row r="17" spans="2:8" ht="19.5" thickTop="1" x14ac:dyDescent="0.4"/>
    <row r="18" spans="2:8" ht="19.5" thickBot="1" x14ac:dyDescent="0.45"/>
    <row r="19" spans="2:8" ht="20.25" thickTop="1" thickBot="1" x14ac:dyDescent="0.45">
      <c r="B19" s="79" t="s">
        <v>38</v>
      </c>
      <c r="C19" s="80"/>
      <c r="D19" s="81"/>
      <c r="F19" s="79" t="s">
        <v>44</v>
      </c>
      <c r="G19" s="80"/>
      <c r="H19" s="81"/>
    </row>
    <row r="20" spans="2:8" ht="19.5" thickBot="1" x14ac:dyDescent="0.45">
      <c r="B20" s="82"/>
      <c r="C20" s="83"/>
      <c r="D20" s="84"/>
      <c r="F20" s="82"/>
      <c r="G20" s="83"/>
      <c r="H20" s="84"/>
    </row>
    <row r="21" spans="2:8" ht="19.5" customHeight="1" thickBot="1" x14ac:dyDescent="0.45">
      <c r="B21" s="85" t="s">
        <v>26</v>
      </c>
      <c r="C21" s="86"/>
      <c r="D21" s="87"/>
      <c r="F21" s="85" t="s">
        <v>20</v>
      </c>
      <c r="G21" s="86"/>
      <c r="H21" s="87"/>
    </row>
    <row r="22" spans="2:8" ht="19.5" customHeight="1" thickBot="1" x14ac:dyDescent="0.45">
      <c r="B22" s="85"/>
      <c r="C22" s="86"/>
      <c r="D22" s="87"/>
      <c r="F22" s="85"/>
      <c r="G22" s="86"/>
      <c r="H22" s="87"/>
    </row>
    <row r="23" spans="2:8" ht="19.5" customHeight="1" thickTop="1" thickBot="1" x14ac:dyDescent="0.45">
      <c r="B23" s="85" t="s">
        <v>13</v>
      </c>
      <c r="C23" s="86"/>
      <c r="D23" s="87"/>
      <c r="F23" s="97" t="s">
        <v>21</v>
      </c>
      <c r="G23" s="98"/>
      <c r="H23" s="99"/>
    </row>
    <row r="24" spans="2:8" ht="19.5" customHeight="1" thickBot="1" x14ac:dyDescent="0.45">
      <c r="B24" s="85"/>
      <c r="C24" s="86"/>
      <c r="D24" s="87"/>
      <c r="F24" s="94"/>
      <c r="G24" s="95"/>
      <c r="H24" s="96"/>
    </row>
    <row r="25" spans="2:8" ht="19.5" customHeight="1" thickBot="1" x14ac:dyDescent="0.45">
      <c r="B25" s="94" t="s">
        <v>15</v>
      </c>
      <c r="C25" s="95"/>
      <c r="D25" s="96"/>
      <c r="F25" s="91" t="s">
        <v>39</v>
      </c>
      <c r="G25" s="92"/>
      <c r="H25" s="93"/>
    </row>
    <row r="26" spans="2:8" ht="19.5" customHeight="1" thickBot="1" x14ac:dyDescent="0.45">
      <c r="B26" s="85"/>
      <c r="C26" s="86"/>
      <c r="D26" s="87"/>
      <c r="F26" s="94"/>
      <c r="G26" s="95"/>
      <c r="H26" s="96"/>
    </row>
    <row r="27" spans="2:8" ht="19.5" customHeight="1" x14ac:dyDescent="0.4">
      <c r="B27" s="91" t="s">
        <v>27</v>
      </c>
      <c r="C27" s="92"/>
      <c r="D27" s="93"/>
      <c r="F27" s="91" t="s">
        <v>23</v>
      </c>
      <c r="G27" s="92"/>
      <c r="H27" s="93"/>
    </row>
    <row r="28" spans="2:8" ht="19.5" customHeight="1" thickBot="1" x14ac:dyDescent="0.45">
      <c r="B28" s="100"/>
      <c r="C28" s="101"/>
      <c r="D28" s="102"/>
      <c r="F28" s="94"/>
      <c r="G28" s="95"/>
      <c r="H28" s="96"/>
    </row>
    <row r="29" spans="2:8" ht="19.5" customHeight="1" thickBot="1" x14ac:dyDescent="0.45">
      <c r="B29" s="85" t="s">
        <v>22</v>
      </c>
      <c r="C29" s="86"/>
      <c r="D29" s="87"/>
      <c r="F29" s="85" t="s">
        <v>24</v>
      </c>
      <c r="G29" s="86"/>
      <c r="H29" s="87"/>
    </row>
    <row r="30" spans="2:8" ht="19.5" customHeight="1" thickBot="1" x14ac:dyDescent="0.45">
      <c r="B30" s="88"/>
      <c r="C30" s="89"/>
      <c r="D30" s="90"/>
      <c r="F30" s="88"/>
      <c r="G30" s="89"/>
      <c r="H30" s="90"/>
    </row>
    <row r="31" spans="2:8" ht="19.5" customHeight="1" thickTop="1" x14ac:dyDescent="0.4"/>
    <row r="32" spans="2:8" ht="19.5" customHeight="1" x14ac:dyDescent="0.4"/>
    <row r="36" spans="2:8" ht="61.5" customHeight="1" x14ac:dyDescent="0.4">
      <c r="B36" s="77" t="s">
        <v>30</v>
      </c>
      <c r="C36" s="77"/>
      <c r="D36" s="77"/>
      <c r="E36" s="77"/>
      <c r="F36" s="77"/>
      <c r="G36" s="77"/>
      <c r="H36" s="77"/>
    </row>
    <row r="37" spans="2:8" ht="19.5" thickBot="1" x14ac:dyDescent="0.45"/>
    <row r="38" spans="2:8" ht="20.25" thickTop="1" thickBot="1" x14ac:dyDescent="0.45">
      <c r="B38" s="79" t="s">
        <v>40</v>
      </c>
      <c r="C38" s="80"/>
      <c r="D38" s="81"/>
      <c r="F38" s="79" t="s">
        <v>41</v>
      </c>
      <c r="G38" s="80"/>
      <c r="H38" s="81"/>
    </row>
    <row r="39" spans="2:8" ht="19.5" thickBot="1" x14ac:dyDescent="0.45">
      <c r="B39" s="82"/>
      <c r="C39" s="83"/>
      <c r="D39" s="84"/>
      <c r="F39" s="82"/>
      <c r="G39" s="83"/>
      <c r="H39" s="84"/>
    </row>
    <row r="40" spans="2:8" ht="19.5" thickBot="1" x14ac:dyDescent="0.45">
      <c r="B40" s="85" t="s">
        <v>5</v>
      </c>
      <c r="C40" s="86"/>
      <c r="D40" s="87"/>
      <c r="F40" s="85" t="s">
        <v>11</v>
      </c>
      <c r="G40" s="86"/>
      <c r="H40" s="87"/>
    </row>
    <row r="41" spans="2:8" ht="19.5" thickBot="1" x14ac:dyDescent="0.45">
      <c r="B41" s="85"/>
      <c r="C41" s="86"/>
      <c r="D41" s="87"/>
      <c r="F41" s="85"/>
      <c r="G41" s="86"/>
      <c r="H41" s="87"/>
    </row>
    <row r="42" spans="2:8" ht="19.5" thickBot="1" x14ac:dyDescent="0.45">
      <c r="B42" s="85" t="s">
        <v>6</v>
      </c>
      <c r="C42" s="86"/>
      <c r="D42" s="87"/>
      <c r="F42" s="85" t="s">
        <v>12</v>
      </c>
      <c r="G42" s="86"/>
      <c r="H42" s="87"/>
    </row>
    <row r="43" spans="2:8" ht="19.5" thickBot="1" x14ac:dyDescent="0.45">
      <c r="B43" s="85"/>
      <c r="C43" s="86"/>
      <c r="D43" s="87"/>
      <c r="F43" s="85"/>
      <c r="G43" s="86"/>
      <c r="H43" s="87"/>
    </row>
    <row r="44" spans="2:8" ht="19.5" thickBot="1" x14ac:dyDescent="0.45">
      <c r="B44" s="85" t="s">
        <v>7</v>
      </c>
      <c r="C44" s="86"/>
      <c r="D44" s="87"/>
      <c r="F44" s="85" t="s">
        <v>13</v>
      </c>
      <c r="G44" s="86"/>
      <c r="H44" s="87"/>
    </row>
    <row r="45" spans="2:8" ht="19.5" thickBot="1" x14ac:dyDescent="0.45">
      <c r="B45" s="85"/>
      <c r="C45" s="86"/>
      <c r="D45" s="87"/>
      <c r="F45" s="85"/>
      <c r="G45" s="86"/>
      <c r="H45" s="87"/>
    </row>
    <row r="46" spans="2:8" ht="19.5" thickBot="1" x14ac:dyDescent="0.45">
      <c r="B46" s="85" t="s">
        <v>28</v>
      </c>
      <c r="C46" s="86"/>
      <c r="D46" s="87"/>
      <c r="F46" s="85" t="s">
        <v>42</v>
      </c>
      <c r="G46" s="86"/>
      <c r="H46" s="87"/>
    </row>
    <row r="47" spans="2:8" ht="19.5" thickBot="1" x14ac:dyDescent="0.45">
      <c r="B47" s="85"/>
      <c r="C47" s="86"/>
      <c r="D47" s="87"/>
      <c r="F47" s="85"/>
      <c r="G47" s="86"/>
      <c r="H47" s="87"/>
    </row>
    <row r="48" spans="2:8" ht="19.5" thickBot="1" x14ac:dyDescent="0.45">
      <c r="B48" s="85" t="s">
        <v>8</v>
      </c>
      <c r="C48" s="86"/>
      <c r="D48" s="87"/>
      <c r="F48" s="85" t="s">
        <v>21</v>
      </c>
      <c r="G48" s="86"/>
      <c r="H48" s="87"/>
    </row>
    <row r="49" spans="2:8" ht="19.5" thickBot="1" x14ac:dyDescent="0.45">
      <c r="B49" s="85"/>
      <c r="C49" s="86"/>
      <c r="D49" s="87"/>
      <c r="F49" s="85"/>
      <c r="G49" s="86"/>
      <c r="H49" s="87"/>
    </row>
    <row r="50" spans="2:8" ht="19.5" thickBot="1" x14ac:dyDescent="0.45">
      <c r="B50" s="85" t="s">
        <v>9</v>
      </c>
      <c r="C50" s="86"/>
      <c r="D50" s="87"/>
      <c r="F50" s="85" t="s">
        <v>23</v>
      </c>
      <c r="G50" s="86"/>
      <c r="H50" s="87"/>
    </row>
    <row r="51" spans="2:8" ht="19.5" thickBot="1" x14ac:dyDescent="0.45">
      <c r="B51" s="88"/>
      <c r="C51" s="89"/>
      <c r="D51" s="90"/>
      <c r="F51" s="88"/>
      <c r="G51" s="89"/>
      <c r="H51" s="90"/>
    </row>
    <row r="52" spans="2:8" ht="19.5" thickTop="1" x14ac:dyDescent="0.4"/>
    <row r="53" spans="2:8" ht="19.5" thickBot="1" x14ac:dyDescent="0.45"/>
    <row r="54" spans="2:8" ht="20.25" thickTop="1" thickBot="1" x14ac:dyDescent="0.45">
      <c r="B54" s="79" t="s">
        <v>43</v>
      </c>
      <c r="C54" s="80"/>
      <c r="D54" s="81"/>
    </row>
    <row r="55" spans="2:8" ht="19.5" thickBot="1" x14ac:dyDescent="0.45">
      <c r="B55" s="82"/>
      <c r="C55" s="83"/>
      <c r="D55" s="84"/>
    </row>
    <row r="56" spans="2:8" ht="19.5" thickBot="1" x14ac:dyDescent="0.45">
      <c r="B56" s="85" t="s">
        <v>34</v>
      </c>
      <c r="C56" s="86"/>
      <c r="D56" s="87"/>
    </row>
    <row r="57" spans="2:8" ht="19.5" thickBot="1" x14ac:dyDescent="0.45">
      <c r="B57" s="85"/>
      <c r="C57" s="86"/>
      <c r="D57" s="87"/>
    </row>
    <row r="58" spans="2:8" ht="19.5" thickBot="1" x14ac:dyDescent="0.45">
      <c r="B58" s="85" t="s">
        <v>15</v>
      </c>
      <c r="C58" s="86"/>
      <c r="D58" s="87"/>
    </row>
    <row r="59" spans="2:8" ht="19.5" thickBot="1" x14ac:dyDescent="0.45">
      <c r="B59" s="85"/>
      <c r="C59" s="86"/>
      <c r="D59" s="87"/>
    </row>
    <row r="60" spans="2:8" ht="19.5" thickBot="1" x14ac:dyDescent="0.45">
      <c r="B60" s="85" t="s">
        <v>27</v>
      </c>
      <c r="C60" s="86"/>
      <c r="D60" s="87"/>
    </row>
    <row r="61" spans="2:8" ht="19.5" thickBot="1" x14ac:dyDescent="0.45">
      <c r="B61" s="85"/>
      <c r="C61" s="86"/>
      <c r="D61" s="87"/>
    </row>
    <row r="62" spans="2:8" ht="19.5" thickBot="1" x14ac:dyDescent="0.45">
      <c r="B62" s="85" t="s">
        <v>35</v>
      </c>
      <c r="C62" s="86"/>
      <c r="D62" s="87"/>
    </row>
    <row r="63" spans="2:8" ht="19.5" thickBot="1" x14ac:dyDescent="0.45">
      <c r="B63" s="88"/>
      <c r="C63" s="89"/>
      <c r="D63" s="90"/>
    </row>
    <row r="64" spans="2:8" ht="19.5" thickTop="1" x14ac:dyDescent="0.4"/>
  </sheetData>
  <mergeCells count="46">
    <mergeCell ref="F23:H24"/>
    <mergeCell ref="F25:H26"/>
    <mergeCell ref="F29:H30"/>
    <mergeCell ref="B58:D59"/>
    <mergeCell ref="B60:D61"/>
    <mergeCell ref="F38:H39"/>
    <mergeCell ref="B40:D41"/>
    <mergeCell ref="F40:H41"/>
    <mergeCell ref="B23:D24"/>
    <mergeCell ref="B25:D26"/>
    <mergeCell ref="B27:D28"/>
    <mergeCell ref="B29:D30"/>
    <mergeCell ref="B62:D63"/>
    <mergeCell ref="F27:H28"/>
    <mergeCell ref="B48:D49"/>
    <mergeCell ref="F48:H49"/>
    <mergeCell ref="B50:D51"/>
    <mergeCell ref="F50:H51"/>
    <mergeCell ref="B54:D55"/>
    <mergeCell ref="B56:D57"/>
    <mergeCell ref="B42:D43"/>
    <mergeCell ref="F42:H43"/>
    <mergeCell ref="B44:D45"/>
    <mergeCell ref="F44:H45"/>
    <mergeCell ref="B46:D47"/>
    <mergeCell ref="F46:H47"/>
    <mergeCell ref="B36:H36"/>
    <mergeCell ref="B38:D39"/>
    <mergeCell ref="B15:D16"/>
    <mergeCell ref="F7:H8"/>
    <mergeCell ref="B19:D20"/>
    <mergeCell ref="F19:H20"/>
    <mergeCell ref="B21:D22"/>
    <mergeCell ref="F21:H22"/>
    <mergeCell ref="B9:D10"/>
    <mergeCell ref="F11:H12"/>
    <mergeCell ref="B11:D12"/>
    <mergeCell ref="B13:D14"/>
    <mergeCell ref="F13:H14"/>
    <mergeCell ref="B7:D8"/>
    <mergeCell ref="F9:H10"/>
    <mergeCell ref="B1:H1"/>
    <mergeCell ref="B3:D4"/>
    <mergeCell ref="F3:H4"/>
    <mergeCell ref="B5:D6"/>
    <mergeCell ref="F5:H6"/>
  </mergeCells>
  <phoneticPr fontId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CC"/>
  </sheetPr>
  <dimension ref="B2:R28"/>
  <sheetViews>
    <sheetView zoomScale="80" zoomScaleNormal="80" workbookViewId="0">
      <selection activeCell="T27" sqref="T27"/>
    </sheetView>
  </sheetViews>
  <sheetFormatPr defaultRowHeight="18.75" x14ac:dyDescent="0.4"/>
  <cols>
    <col min="1" max="1" width="5.25" customWidth="1"/>
    <col min="2" max="2" width="14.625" customWidth="1"/>
    <col min="3" max="14" width="5" customWidth="1"/>
    <col min="15" max="15" width="6.625" customWidth="1"/>
    <col min="16" max="16" width="4.625" customWidth="1"/>
    <col min="17" max="17" width="9" customWidth="1"/>
  </cols>
  <sheetData>
    <row r="2" spans="2:18" ht="51" customHeight="1" x14ac:dyDescent="0.4">
      <c r="B2" s="117" t="s">
        <v>50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2:18" ht="23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21.75" thickBot="1" x14ac:dyDescent="0.45">
      <c r="B4" s="4" t="s">
        <v>178</v>
      </c>
      <c r="C4" s="190" t="s">
        <v>62</v>
      </c>
      <c r="D4" s="190"/>
      <c r="E4" s="190"/>
      <c r="F4" s="190"/>
      <c r="G4" s="39"/>
      <c r="H4" s="39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ht="19.5" thickBot="1" x14ac:dyDescent="0.45">
      <c r="B5" s="3"/>
      <c r="C5" s="173" t="str">
        <f>B6</f>
        <v>鯖江</v>
      </c>
      <c r="D5" s="174"/>
      <c r="E5" s="175"/>
      <c r="F5" s="173" t="str">
        <f>B9</f>
        <v>武生</v>
      </c>
      <c r="G5" s="174"/>
      <c r="H5" s="175"/>
      <c r="I5" s="173" t="str">
        <f>B12</f>
        <v>武生東</v>
      </c>
      <c r="J5" s="174"/>
      <c r="K5" s="175"/>
      <c r="L5" s="173" t="str">
        <f>B15</f>
        <v>丸岡</v>
      </c>
      <c r="M5" s="174"/>
      <c r="N5" s="175"/>
      <c r="O5" s="136" t="s">
        <v>58</v>
      </c>
      <c r="P5" s="137"/>
      <c r="Q5" s="32" t="s">
        <v>59</v>
      </c>
    </row>
    <row r="6" spans="2:18" ht="19.5" customHeight="1" thickTop="1" x14ac:dyDescent="0.4">
      <c r="B6" s="192" t="s">
        <v>34</v>
      </c>
      <c r="C6" s="193"/>
      <c r="D6" s="194"/>
      <c r="E6" s="195"/>
      <c r="F6" s="219">
        <v>41</v>
      </c>
      <c r="G6" s="221" t="s">
        <v>51</v>
      </c>
      <c r="H6" s="223">
        <v>63</v>
      </c>
      <c r="I6" s="218"/>
      <c r="J6" s="216" t="s">
        <v>51</v>
      </c>
      <c r="K6" s="217"/>
      <c r="L6" s="218">
        <v>43</v>
      </c>
      <c r="M6" s="216" t="s">
        <v>51</v>
      </c>
      <c r="N6" s="217">
        <v>44</v>
      </c>
      <c r="O6" s="40"/>
      <c r="P6" s="41"/>
      <c r="Q6" s="33"/>
    </row>
    <row r="7" spans="2:18" ht="19.5" customHeight="1" x14ac:dyDescent="0.4">
      <c r="B7" s="188"/>
      <c r="C7" s="130"/>
      <c r="D7" s="131"/>
      <c r="E7" s="165"/>
      <c r="F7" s="220"/>
      <c r="G7" s="222"/>
      <c r="H7" s="224"/>
      <c r="I7" s="204"/>
      <c r="J7" s="206"/>
      <c r="K7" s="207"/>
      <c r="L7" s="204"/>
      <c r="M7" s="206"/>
      <c r="N7" s="207"/>
      <c r="O7" s="42">
        <f>COUNTIF(F8:N8,"○")</f>
        <v>0</v>
      </c>
      <c r="P7" s="43" t="s">
        <v>65</v>
      </c>
      <c r="Q7" s="34"/>
    </row>
    <row r="8" spans="2:18" ht="19.5" customHeight="1" thickBot="1" x14ac:dyDescent="0.45">
      <c r="B8" s="189"/>
      <c r="C8" s="166"/>
      <c r="D8" s="167"/>
      <c r="E8" s="168"/>
      <c r="F8" s="208" t="str">
        <f>IF(F6&gt;H6,"○",IF(F6&lt;H6,"●"))</f>
        <v>●</v>
      </c>
      <c r="G8" s="209"/>
      <c r="H8" s="210"/>
      <c r="I8" s="208" t="b">
        <f t="shared" ref="I8" si="0">IF(I6&gt;K6,"○",IF(I6&lt;K6,"●"))</f>
        <v>0</v>
      </c>
      <c r="J8" s="209"/>
      <c r="K8" s="210"/>
      <c r="L8" s="208" t="str">
        <f t="shared" ref="L8" si="1">IF(L6&gt;N6,"○",IF(L6&lt;N6,"●"))</f>
        <v>●</v>
      </c>
      <c r="M8" s="209"/>
      <c r="N8" s="210"/>
      <c r="O8" s="42">
        <f>COUNTIF(F8:N8,"●")</f>
        <v>2</v>
      </c>
      <c r="P8" s="43" t="s">
        <v>64</v>
      </c>
      <c r="Q8" s="35" t="s">
        <v>60</v>
      </c>
    </row>
    <row r="9" spans="2:18" ht="19.5" customHeight="1" thickTop="1" x14ac:dyDescent="0.4">
      <c r="B9" s="187" t="s">
        <v>15</v>
      </c>
      <c r="C9" s="138">
        <f>H6</f>
        <v>63</v>
      </c>
      <c r="D9" s="140" t="s">
        <v>51</v>
      </c>
      <c r="E9" s="142">
        <f>F6</f>
        <v>41</v>
      </c>
      <c r="F9" s="127"/>
      <c r="G9" s="128"/>
      <c r="H9" s="164"/>
      <c r="I9" s="214">
        <v>119</v>
      </c>
      <c r="J9" s="211" t="s">
        <v>51</v>
      </c>
      <c r="K9" s="215">
        <v>12</v>
      </c>
      <c r="L9" s="214">
        <v>84</v>
      </c>
      <c r="M9" s="211" t="s">
        <v>51</v>
      </c>
      <c r="N9" s="215">
        <v>38</v>
      </c>
      <c r="O9" s="40"/>
      <c r="P9" s="44"/>
      <c r="Q9" s="34"/>
    </row>
    <row r="10" spans="2:18" ht="19.5" customHeight="1" x14ac:dyDescent="0.4">
      <c r="B10" s="188"/>
      <c r="C10" s="139"/>
      <c r="D10" s="176"/>
      <c r="E10" s="143"/>
      <c r="F10" s="130"/>
      <c r="G10" s="131"/>
      <c r="H10" s="165"/>
      <c r="I10" s="204"/>
      <c r="J10" s="206"/>
      <c r="K10" s="207"/>
      <c r="L10" s="204"/>
      <c r="M10" s="206"/>
      <c r="N10" s="207"/>
      <c r="O10" s="42">
        <f>COUNTIF(C11:N11,"○")</f>
        <v>3</v>
      </c>
      <c r="P10" s="43" t="s">
        <v>65</v>
      </c>
      <c r="Q10" s="34"/>
    </row>
    <row r="11" spans="2:18" ht="19.5" customHeight="1" thickBot="1" x14ac:dyDescent="0.45">
      <c r="B11" s="189"/>
      <c r="C11" s="170" t="str">
        <f>IF(C9&gt;E9,"○",IF(C9&lt;E9,"●"))</f>
        <v>○</v>
      </c>
      <c r="D11" s="171"/>
      <c r="E11" s="172"/>
      <c r="F11" s="166"/>
      <c r="G11" s="167"/>
      <c r="H11" s="168"/>
      <c r="I11" s="208" t="str">
        <f t="shared" ref="I11" si="2">IF(I9&gt;K9,"○",IF(I9&lt;K9,"●"))</f>
        <v>○</v>
      </c>
      <c r="J11" s="209"/>
      <c r="K11" s="210"/>
      <c r="L11" s="208" t="str">
        <f t="shared" ref="L11" si="3">IF(L9&gt;N9,"○",IF(L9&lt;N9,"●"))</f>
        <v>○</v>
      </c>
      <c r="M11" s="209"/>
      <c r="N11" s="210"/>
      <c r="O11" s="42">
        <f>COUNTIF(C11:N11,"●")</f>
        <v>0</v>
      </c>
      <c r="P11" s="43" t="s">
        <v>64</v>
      </c>
      <c r="Q11" s="36" t="s">
        <v>177</v>
      </c>
    </row>
    <row r="12" spans="2:18" ht="19.5" customHeight="1" thickTop="1" x14ac:dyDescent="0.4">
      <c r="B12" s="187" t="s">
        <v>27</v>
      </c>
      <c r="C12" s="138">
        <f>K6</f>
        <v>0</v>
      </c>
      <c r="D12" s="140" t="s">
        <v>51</v>
      </c>
      <c r="E12" s="142">
        <f>I6</f>
        <v>0</v>
      </c>
      <c r="F12" s="138">
        <f>K9</f>
        <v>12</v>
      </c>
      <c r="G12" s="140" t="s">
        <v>51</v>
      </c>
      <c r="H12" s="142">
        <f>I9</f>
        <v>119</v>
      </c>
      <c r="I12" s="127"/>
      <c r="J12" s="128"/>
      <c r="K12" s="164"/>
      <c r="L12" s="214"/>
      <c r="M12" s="211" t="s">
        <v>51</v>
      </c>
      <c r="N12" s="215"/>
      <c r="O12" s="40"/>
      <c r="P12" s="44"/>
      <c r="Q12" s="37"/>
    </row>
    <row r="13" spans="2:18" ht="19.5" customHeight="1" x14ac:dyDescent="0.4">
      <c r="B13" s="188"/>
      <c r="C13" s="139"/>
      <c r="D13" s="176"/>
      <c r="E13" s="143"/>
      <c r="F13" s="139"/>
      <c r="G13" s="141"/>
      <c r="H13" s="143"/>
      <c r="I13" s="130"/>
      <c r="J13" s="131"/>
      <c r="K13" s="165"/>
      <c r="L13" s="204"/>
      <c r="M13" s="206"/>
      <c r="N13" s="207"/>
      <c r="O13" s="42">
        <f>COUNTIF(C14:N14,"○")</f>
        <v>0</v>
      </c>
      <c r="P13" s="43" t="s">
        <v>65</v>
      </c>
      <c r="Q13" s="36"/>
    </row>
    <row r="14" spans="2:18" ht="19.5" customHeight="1" thickBot="1" x14ac:dyDescent="0.45">
      <c r="B14" s="189"/>
      <c r="C14" s="170" t="b">
        <f>IF(C12&gt;E12,"○",IF(C12&lt;E12,"●"))</f>
        <v>0</v>
      </c>
      <c r="D14" s="171"/>
      <c r="E14" s="172"/>
      <c r="F14" s="170" t="str">
        <f>IF(F12&gt;H12,"○",IF(F12&lt;H12,"●"))</f>
        <v>●</v>
      </c>
      <c r="G14" s="171"/>
      <c r="H14" s="172"/>
      <c r="I14" s="166"/>
      <c r="J14" s="167"/>
      <c r="K14" s="168"/>
      <c r="L14" s="208" t="b">
        <f t="shared" ref="L14" si="4">IF(L12&gt;N12,"○",IF(L12&lt;N12,"●"))</f>
        <v>0</v>
      </c>
      <c r="M14" s="209"/>
      <c r="N14" s="210"/>
      <c r="O14" s="47">
        <f>COUNTIF(C14:N14,"●")</f>
        <v>1</v>
      </c>
      <c r="P14" s="43" t="s">
        <v>64</v>
      </c>
      <c r="Q14" s="35" t="s">
        <v>60</v>
      </c>
    </row>
    <row r="15" spans="2:18" ht="19.5" customHeight="1" thickTop="1" x14ac:dyDescent="0.4">
      <c r="B15" s="187" t="s">
        <v>35</v>
      </c>
      <c r="C15" s="138">
        <f>N6</f>
        <v>44</v>
      </c>
      <c r="D15" s="140" t="s">
        <v>51</v>
      </c>
      <c r="E15" s="142">
        <f>L6</f>
        <v>43</v>
      </c>
      <c r="F15" s="138">
        <f>N9</f>
        <v>38</v>
      </c>
      <c r="G15" s="140" t="s">
        <v>51</v>
      </c>
      <c r="H15" s="142">
        <f>L9</f>
        <v>84</v>
      </c>
      <c r="I15" s="138">
        <f>N12</f>
        <v>0</v>
      </c>
      <c r="J15" s="140" t="s">
        <v>51</v>
      </c>
      <c r="K15" s="142">
        <f>L12</f>
        <v>0</v>
      </c>
      <c r="L15" s="127"/>
      <c r="M15" s="128"/>
      <c r="N15" s="164"/>
      <c r="O15" s="42"/>
      <c r="P15" s="44"/>
      <c r="Q15" s="36"/>
    </row>
    <row r="16" spans="2:18" ht="19.5" customHeight="1" x14ac:dyDescent="0.4">
      <c r="B16" s="188"/>
      <c r="C16" s="139"/>
      <c r="D16" s="176"/>
      <c r="E16" s="143"/>
      <c r="F16" s="139"/>
      <c r="G16" s="141"/>
      <c r="H16" s="143"/>
      <c r="I16" s="139"/>
      <c r="J16" s="141"/>
      <c r="K16" s="143"/>
      <c r="L16" s="130"/>
      <c r="M16" s="131"/>
      <c r="N16" s="165"/>
      <c r="O16" s="42">
        <f>COUNTIF(C17:N17,"○")</f>
        <v>1</v>
      </c>
      <c r="P16" s="43" t="s">
        <v>65</v>
      </c>
      <c r="Q16" s="36"/>
    </row>
    <row r="17" spans="2:18" ht="19.5" customHeight="1" thickBot="1" x14ac:dyDescent="0.45">
      <c r="B17" s="191"/>
      <c r="C17" s="144" t="str">
        <f>IF(C15&gt;E15,"○",IF(C15&lt;E15,"●"))</f>
        <v>○</v>
      </c>
      <c r="D17" s="145"/>
      <c r="E17" s="146"/>
      <c r="F17" s="144" t="str">
        <f t="shared" ref="F17" si="5">IF(F15&gt;H15,"○",IF(F15&lt;H15,"●"))</f>
        <v>●</v>
      </c>
      <c r="G17" s="145"/>
      <c r="H17" s="146"/>
      <c r="I17" s="144" t="b">
        <f t="shared" ref="I17" si="6">IF(I15&gt;K15,"○",IF(I15&lt;K15,"●"))</f>
        <v>0</v>
      </c>
      <c r="J17" s="145"/>
      <c r="K17" s="146"/>
      <c r="L17" s="133"/>
      <c r="M17" s="134"/>
      <c r="N17" s="196"/>
      <c r="O17" s="48">
        <f>COUNTIF(C17:N17,"●")</f>
        <v>1</v>
      </c>
      <c r="P17" s="46" t="s">
        <v>64</v>
      </c>
      <c r="Q17" s="38" t="s">
        <v>60</v>
      </c>
    </row>
    <row r="18" spans="2:18" x14ac:dyDescent="0.4">
      <c r="B18" s="1"/>
      <c r="C18" s="49" t="s">
        <v>67</v>
      </c>
      <c r="D18" s="1"/>
      <c r="E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4">
      <c r="B19" s="1"/>
      <c r="C19" s="49" t="s">
        <v>66</v>
      </c>
      <c r="D19" s="1"/>
      <c r="E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x14ac:dyDescent="0.4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x14ac:dyDescent="0.4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x14ac:dyDescent="0.4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x14ac:dyDescent="0.4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x14ac:dyDescent="0.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x14ac:dyDescent="0.4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63">
    <mergeCell ref="B2:Q2"/>
    <mergeCell ref="C4:F4"/>
    <mergeCell ref="C5:E5"/>
    <mergeCell ref="F5:H5"/>
    <mergeCell ref="I5:K5"/>
    <mergeCell ref="L5:N5"/>
    <mergeCell ref="O5:P5"/>
    <mergeCell ref="B6:B8"/>
    <mergeCell ref="C6:E8"/>
    <mergeCell ref="F6:F7"/>
    <mergeCell ref="G6:G7"/>
    <mergeCell ref="H6:H7"/>
    <mergeCell ref="F8:H8"/>
    <mergeCell ref="I8:K8"/>
    <mergeCell ref="L8:N8"/>
    <mergeCell ref="J6:J7"/>
    <mergeCell ref="K6:K7"/>
    <mergeCell ref="L6:L7"/>
    <mergeCell ref="M6:M7"/>
    <mergeCell ref="N6:N7"/>
    <mergeCell ref="I6:I7"/>
    <mergeCell ref="B9:B11"/>
    <mergeCell ref="C9:C10"/>
    <mergeCell ref="D9:D10"/>
    <mergeCell ref="E9:E10"/>
    <mergeCell ref="F9:H11"/>
    <mergeCell ref="C11:E11"/>
    <mergeCell ref="I11:K11"/>
    <mergeCell ref="L11:N11"/>
    <mergeCell ref="J9:J10"/>
    <mergeCell ref="K9:K10"/>
    <mergeCell ref="L9:L10"/>
    <mergeCell ref="M9:M10"/>
    <mergeCell ref="N9:N10"/>
    <mergeCell ref="I9:I10"/>
    <mergeCell ref="B12:B14"/>
    <mergeCell ref="C12:C13"/>
    <mergeCell ref="D12:D13"/>
    <mergeCell ref="E12:E13"/>
    <mergeCell ref="F12:F13"/>
    <mergeCell ref="C14:E14"/>
    <mergeCell ref="F14:H14"/>
    <mergeCell ref="G12:G13"/>
    <mergeCell ref="L14:N14"/>
    <mergeCell ref="H12:H13"/>
    <mergeCell ref="I12:K14"/>
    <mergeCell ref="L12:L13"/>
    <mergeCell ref="M12:M13"/>
    <mergeCell ref="N12:N13"/>
    <mergeCell ref="L15:N17"/>
    <mergeCell ref="B15:B17"/>
    <mergeCell ref="C15:C16"/>
    <mergeCell ref="D15:D16"/>
    <mergeCell ref="E15:E16"/>
    <mergeCell ref="F15:F16"/>
    <mergeCell ref="G15:G16"/>
    <mergeCell ref="C17:E17"/>
    <mergeCell ref="F17:H17"/>
    <mergeCell ref="I17:K17"/>
    <mergeCell ref="H15:H16"/>
    <mergeCell ref="I15:I16"/>
    <mergeCell ref="J15:J16"/>
    <mergeCell ref="K15:K16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FFFB4"/>
  </sheetPr>
  <dimension ref="B2:K84"/>
  <sheetViews>
    <sheetView zoomScale="90" zoomScaleNormal="90" workbookViewId="0">
      <selection activeCell="F10" sqref="F10"/>
    </sheetView>
  </sheetViews>
  <sheetFormatPr defaultRowHeight="24" x14ac:dyDescent="0.4"/>
  <cols>
    <col min="1" max="1" width="5.25" customWidth="1"/>
    <col min="2" max="2" width="11.25" style="6" bestFit="1" customWidth="1"/>
    <col min="3" max="8" width="14.625" bestFit="1" customWidth="1"/>
    <col min="9" max="10" width="13.75" customWidth="1"/>
  </cols>
  <sheetData>
    <row r="2" spans="2:11" ht="57" customHeight="1" x14ac:dyDescent="0.4">
      <c r="B2" s="117" t="s">
        <v>30</v>
      </c>
      <c r="C2" s="117"/>
      <c r="D2" s="117"/>
      <c r="E2" s="117"/>
      <c r="F2" s="117"/>
      <c r="G2" s="117"/>
      <c r="H2" s="117"/>
      <c r="I2" s="2"/>
      <c r="J2" s="2"/>
    </row>
    <row r="3" spans="2:11" ht="18.75" x14ac:dyDescent="0.4">
      <c r="B3" s="5"/>
      <c r="C3" s="1"/>
      <c r="D3" s="1"/>
      <c r="E3" s="1"/>
      <c r="F3" s="1"/>
      <c r="G3" s="1"/>
      <c r="H3" s="1"/>
      <c r="I3" s="1"/>
      <c r="J3" s="1"/>
      <c r="K3" s="1"/>
    </row>
    <row r="4" spans="2:11" ht="33" customHeight="1" thickBot="1" x14ac:dyDescent="0.45">
      <c r="B4" s="8" t="s">
        <v>0</v>
      </c>
      <c r="C4" s="103" t="s">
        <v>17</v>
      </c>
      <c r="D4" s="103"/>
      <c r="E4" s="9"/>
      <c r="F4" s="9"/>
      <c r="G4" s="9"/>
      <c r="H4" s="9"/>
      <c r="I4" s="1"/>
      <c r="J4" s="1"/>
      <c r="K4" s="1"/>
    </row>
    <row r="5" spans="2:11" ht="28.5" customHeight="1" thickBot="1" x14ac:dyDescent="0.45">
      <c r="B5" s="10"/>
      <c r="C5" s="11" t="str">
        <f>B6</f>
        <v>足羽</v>
      </c>
      <c r="D5" s="11" t="str">
        <f>B9</f>
        <v>羽水</v>
      </c>
      <c r="E5" s="11" t="str">
        <f>B12</f>
        <v>啓新</v>
      </c>
      <c r="F5" s="11" t="str">
        <f>B15</f>
        <v>福井商業</v>
      </c>
      <c r="G5" s="11" t="str">
        <f>B18</f>
        <v>藤島</v>
      </c>
      <c r="H5" s="12" t="str">
        <f>B21</f>
        <v>北陸</v>
      </c>
      <c r="I5" s="28" t="s">
        <v>54</v>
      </c>
    </row>
    <row r="6" spans="2:11" ht="19.5" customHeight="1" thickTop="1" x14ac:dyDescent="0.4">
      <c r="B6" s="115" t="str">
        <f>[1]リーグチーム分け!B5</f>
        <v>足羽</v>
      </c>
      <c r="C6" s="116"/>
      <c r="D6" s="71" t="s">
        <v>102</v>
      </c>
      <c r="E6" s="71" t="s">
        <v>125</v>
      </c>
      <c r="F6" s="71" t="s">
        <v>126</v>
      </c>
      <c r="G6" s="71" t="s">
        <v>127</v>
      </c>
      <c r="H6" s="72" t="s">
        <v>128</v>
      </c>
      <c r="I6" s="29">
        <v>45228</v>
      </c>
      <c r="J6" s="31" t="s">
        <v>55</v>
      </c>
    </row>
    <row r="7" spans="2:11" ht="19.5" customHeight="1" x14ac:dyDescent="0.4">
      <c r="B7" s="112"/>
      <c r="C7" s="109"/>
      <c r="D7" s="15" t="s">
        <v>129</v>
      </c>
      <c r="E7" s="15" t="s">
        <v>129</v>
      </c>
      <c r="F7" s="15" t="s">
        <v>129</v>
      </c>
      <c r="G7" s="15" t="s">
        <v>129</v>
      </c>
      <c r="H7" s="16" t="s">
        <v>129</v>
      </c>
      <c r="I7" s="28" t="s">
        <v>52</v>
      </c>
      <c r="J7" s="31" t="s">
        <v>56</v>
      </c>
    </row>
    <row r="8" spans="2:11" ht="19.5" customHeight="1" x14ac:dyDescent="0.4">
      <c r="B8" s="113"/>
      <c r="C8" s="110"/>
      <c r="D8" s="66" t="s">
        <v>91</v>
      </c>
      <c r="E8" s="66" t="s">
        <v>91</v>
      </c>
      <c r="F8" s="66" t="s">
        <v>81</v>
      </c>
      <c r="G8" s="66" t="s">
        <v>53</v>
      </c>
      <c r="H8" s="67" t="s">
        <v>130</v>
      </c>
      <c r="I8" s="28" t="s">
        <v>53</v>
      </c>
      <c r="J8" s="30" t="s">
        <v>57</v>
      </c>
    </row>
    <row r="9" spans="2:11" ht="19.5" customHeight="1" x14ac:dyDescent="0.4">
      <c r="B9" s="111" t="str">
        <f>[1]リーグチーム分け!B7</f>
        <v>羽水</v>
      </c>
      <c r="C9" s="76" t="str">
        <f>D6</f>
        <v xml:space="preserve"> 　２月　１１日</v>
      </c>
      <c r="D9" s="108"/>
      <c r="E9" s="74" t="s">
        <v>131</v>
      </c>
      <c r="F9" s="74" t="s">
        <v>132</v>
      </c>
      <c r="G9" s="74" t="s">
        <v>1</v>
      </c>
      <c r="H9" s="73" t="s">
        <v>133</v>
      </c>
      <c r="I9" s="1"/>
    </row>
    <row r="10" spans="2:11" ht="19.5" customHeight="1" x14ac:dyDescent="0.4">
      <c r="B10" s="112"/>
      <c r="C10" s="20" t="str">
        <f>D7</f>
        <v>（９：３０～）</v>
      </c>
      <c r="D10" s="109"/>
      <c r="E10" s="15" t="s">
        <v>3</v>
      </c>
      <c r="F10" s="15" t="s">
        <v>174</v>
      </c>
      <c r="G10" s="15" t="s">
        <v>176</v>
      </c>
      <c r="H10" s="16" t="s">
        <v>134</v>
      </c>
      <c r="I10" s="1"/>
    </row>
    <row r="11" spans="2:11" ht="19.5" customHeight="1" x14ac:dyDescent="0.4">
      <c r="B11" s="113"/>
      <c r="C11" s="63" t="str">
        <f>D8</f>
        <v>足羽高校</v>
      </c>
      <c r="D11" s="110"/>
      <c r="E11" s="66" t="s">
        <v>135</v>
      </c>
      <c r="F11" s="66" t="s">
        <v>81</v>
      </c>
      <c r="G11" s="66" t="s">
        <v>175</v>
      </c>
      <c r="H11" s="70" t="s">
        <v>130</v>
      </c>
      <c r="I11" s="1"/>
    </row>
    <row r="12" spans="2:11" ht="19.5" customHeight="1" x14ac:dyDescent="0.4">
      <c r="B12" s="111" t="str">
        <f>[1]リーグチーム分け!B9</f>
        <v>啓新</v>
      </c>
      <c r="C12" s="76" t="str">
        <f>E6</f>
        <v>　　２月　１０日</v>
      </c>
      <c r="D12" s="76" t="str">
        <f>E9</f>
        <v>　　3月　20日</v>
      </c>
      <c r="E12" s="108"/>
      <c r="F12" s="74" t="s">
        <v>136</v>
      </c>
      <c r="G12" s="74" t="s">
        <v>137</v>
      </c>
      <c r="H12" s="73" t="s">
        <v>138</v>
      </c>
      <c r="I12" s="1"/>
    </row>
    <row r="13" spans="2:11" ht="19.5" customHeight="1" x14ac:dyDescent="0.4">
      <c r="B13" s="112"/>
      <c r="C13" s="20" t="str">
        <f>E7</f>
        <v>（９：３０～）</v>
      </c>
      <c r="D13" s="20" t="str">
        <f>E10</f>
        <v>（　　：　　　～）</v>
      </c>
      <c r="E13" s="109"/>
      <c r="F13" s="15" t="s">
        <v>139</v>
      </c>
      <c r="G13" s="15" t="s">
        <v>129</v>
      </c>
      <c r="H13" s="16" t="s">
        <v>140</v>
      </c>
      <c r="I13" s="1"/>
    </row>
    <row r="14" spans="2:11" ht="19.5" customHeight="1" x14ac:dyDescent="0.4">
      <c r="B14" s="113"/>
      <c r="C14" s="63" t="str">
        <f>E8</f>
        <v>足羽高校</v>
      </c>
      <c r="D14" s="63" t="str">
        <f>E11</f>
        <v>羽水高校</v>
      </c>
      <c r="E14" s="110"/>
      <c r="F14" s="66" t="s">
        <v>81</v>
      </c>
      <c r="G14" s="66" t="s">
        <v>141</v>
      </c>
      <c r="H14" s="67" t="s">
        <v>142</v>
      </c>
      <c r="I14" s="1"/>
    </row>
    <row r="15" spans="2:11" ht="19.5" customHeight="1" x14ac:dyDescent="0.4">
      <c r="B15" s="111" t="str">
        <f>[1]リーグチーム分け!B11</f>
        <v>福井商業</v>
      </c>
      <c r="C15" s="76" t="str">
        <f>F6</f>
        <v>　　　２月　２４日</v>
      </c>
      <c r="D15" s="76" t="str">
        <f>F9</f>
        <v>　　2月　17日</v>
      </c>
      <c r="E15" s="76" t="str">
        <f>F12</f>
        <v>　　　2月　11日</v>
      </c>
      <c r="F15" s="108"/>
      <c r="G15" s="74" t="s">
        <v>143</v>
      </c>
      <c r="H15" s="73" t="s">
        <v>144</v>
      </c>
      <c r="I15" s="1"/>
    </row>
    <row r="16" spans="2:11" ht="19.5" customHeight="1" x14ac:dyDescent="0.4">
      <c r="B16" s="112"/>
      <c r="C16" s="20" t="str">
        <f>F7</f>
        <v>（９：３０～）</v>
      </c>
      <c r="D16" s="20" t="str">
        <f>F10</f>
        <v>（１４：００～）</v>
      </c>
      <c r="E16" s="20" t="str">
        <f>F13</f>
        <v>（9：30～）</v>
      </c>
      <c r="F16" s="109"/>
      <c r="G16" s="15" t="s">
        <v>145</v>
      </c>
      <c r="H16" s="16" t="s">
        <v>146</v>
      </c>
      <c r="I16" s="1"/>
    </row>
    <row r="17" spans="2:11" ht="19.5" customHeight="1" x14ac:dyDescent="0.4">
      <c r="B17" s="113"/>
      <c r="C17" s="63" t="str">
        <f>F8</f>
        <v>福井商業高校</v>
      </c>
      <c r="D17" s="63" t="str">
        <f>F11</f>
        <v>福井商業高校</v>
      </c>
      <c r="E17" s="63" t="str">
        <f>F14</f>
        <v>福井商業高校</v>
      </c>
      <c r="F17" s="110"/>
      <c r="G17" s="66" t="s">
        <v>81</v>
      </c>
      <c r="H17" s="70" t="s">
        <v>130</v>
      </c>
      <c r="I17" s="1"/>
    </row>
    <row r="18" spans="2:11" ht="19.5" customHeight="1" x14ac:dyDescent="0.4">
      <c r="B18" s="111" t="str">
        <f>[1]リーグチーム分け!B13</f>
        <v>藤島</v>
      </c>
      <c r="C18" s="76" t="str">
        <f>G6</f>
        <v>　　　２月　１７日</v>
      </c>
      <c r="D18" s="76" t="str">
        <f>G9</f>
        <v>　　　　月　　　日</v>
      </c>
      <c r="E18" s="76" t="str">
        <f>G12</f>
        <v>　　2月　18日</v>
      </c>
      <c r="F18" s="76" t="str">
        <f>G15</f>
        <v>　　　2月　　3日</v>
      </c>
      <c r="G18" s="108"/>
      <c r="H18" s="73" t="s">
        <v>1</v>
      </c>
      <c r="I18" s="1"/>
    </row>
    <row r="19" spans="2:11" ht="19.5" customHeight="1" x14ac:dyDescent="0.4">
      <c r="B19" s="112"/>
      <c r="C19" s="20" t="str">
        <f>G7</f>
        <v>（９：３０～）</v>
      </c>
      <c r="D19" s="20" t="str">
        <f>G10</f>
        <v>（９：３０～）</v>
      </c>
      <c r="E19" s="20" t="str">
        <f>G13</f>
        <v>（９：３０～）</v>
      </c>
      <c r="F19" s="20" t="str">
        <f>G16</f>
        <v>（15：00～）</v>
      </c>
      <c r="G19" s="109"/>
      <c r="H19" s="16" t="s">
        <v>3</v>
      </c>
      <c r="I19" s="1"/>
    </row>
    <row r="20" spans="2:11" ht="19.5" customHeight="1" x14ac:dyDescent="0.4">
      <c r="B20" s="113"/>
      <c r="C20" s="63" t="str">
        <f>G8</f>
        <v>足羽高校</v>
      </c>
      <c r="D20" s="63" t="str">
        <f>G11</f>
        <v>藤島高校</v>
      </c>
      <c r="E20" s="63" t="str">
        <f>G14</f>
        <v>藤島高校</v>
      </c>
      <c r="F20" s="63" t="str">
        <f>G17</f>
        <v>福井商業高校</v>
      </c>
      <c r="G20" s="110"/>
      <c r="H20" s="67"/>
      <c r="I20" s="1"/>
    </row>
    <row r="21" spans="2:11" ht="18.75" x14ac:dyDescent="0.4">
      <c r="B21" s="112" t="str">
        <f>[1]リーグチーム分け!B15</f>
        <v>北陸</v>
      </c>
      <c r="C21" s="20" t="str">
        <f>H6</f>
        <v>　　　２月　１８日</v>
      </c>
      <c r="D21" s="20" t="str">
        <f>H9</f>
        <v>　　　１月　２７日</v>
      </c>
      <c r="E21" s="20" t="str">
        <f>H12</f>
        <v>　　1月　27日</v>
      </c>
      <c r="F21" s="20" t="str">
        <f>H15</f>
        <v>　　　2月　12日</v>
      </c>
      <c r="G21" s="20" t="str">
        <f>H18</f>
        <v>　　　　月　　　日</v>
      </c>
      <c r="H21" s="106"/>
      <c r="I21" s="1"/>
    </row>
    <row r="22" spans="2:11" ht="18.75" x14ac:dyDescent="0.4">
      <c r="B22" s="112"/>
      <c r="C22" s="20" t="str">
        <f>H7</f>
        <v>（９：３０～）</v>
      </c>
      <c r="D22" s="20" t="str">
        <f>H10</f>
        <v>（　９：００　～）</v>
      </c>
      <c r="E22" s="20" t="str">
        <f>H13</f>
        <v>（　１３：３０～）</v>
      </c>
      <c r="F22" s="20" t="str">
        <f>H16</f>
        <v>（14：00～）</v>
      </c>
      <c r="G22" s="20" t="str">
        <f>H19</f>
        <v>（　　：　　　～）</v>
      </c>
      <c r="H22" s="106"/>
      <c r="I22" s="1"/>
    </row>
    <row r="23" spans="2:11" ht="19.5" thickBot="1" x14ac:dyDescent="0.45">
      <c r="B23" s="114"/>
      <c r="C23" s="65" t="str">
        <f>H8</f>
        <v>北陸高校</v>
      </c>
      <c r="D23" s="65" t="str">
        <f>H11</f>
        <v>北陸高校</v>
      </c>
      <c r="E23" s="65" t="str">
        <f>H14</f>
        <v>北陸高校</v>
      </c>
      <c r="F23" s="65" t="str">
        <f>H17</f>
        <v>北陸高校</v>
      </c>
      <c r="G23" s="65">
        <f>H20</f>
        <v>0</v>
      </c>
      <c r="H23" s="107"/>
      <c r="I23" s="1"/>
    </row>
    <row r="24" spans="2:11" ht="18.75" x14ac:dyDescent="0.4">
      <c r="B24" s="24"/>
      <c r="C24" s="9"/>
      <c r="D24" s="9"/>
      <c r="E24" s="9"/>
      <c r="F24" s="9"/>
      <c r="G24" s="9"/>
      <c r="H24" s="9"/>
      <c r="I24" s="1"/>
      <c r="J24" s="1"/>
      <c r="K24" s="1"/>
    </row>
    <row r="25" spans="2:11" ht="57" customHeight="1" x14ac:dyDescent="0.4">
      <c r="B25" s="104" t="s">
        <v>30</v>
      </c>
      <c r="C25" s="104"/>
      <c r="D25" s="104"/>
      <c r="E25" s="104"/>
      <c r="F25" s="104"/>
      <c r="G25" s="104"/>
      <c r="H25" s="104"/>
      <c r="I25" s="2"/>
      <c r="J25" s="2"/>
    </row>
    <row r="26" spans="2:11" ht="19.5" customHeight="1" x14ac:dyDescent="0.4">
      <c r="B26" s="25"/>
      <c r="C26" s="25"/>
      <c r="D26" s="25"/>
      <c r="E26" s="25"/>
      <c r="F26" s="25"/>
      <c r="G26" s="25"/>
      <c r="H26" s="25"/>
      <c r="I26" s="2"/>
      <c r="J26" s="2"/>
    </row>
    <row r="27" spans="2:11" ht="19.5" thickBot="1" x14ac:dyDescent="0.45">
      <c r="B27" s="8" t="s">
        <v>0</v>
      </c>
      <c r="C27" s="103" t="s">
        <v>18</v>
      </c>
      <c r="D27" s="103"/>
      <c r="E27" s="9"/>
      <c r="F27" s="9"/>
      <c r="G27" s="9"/>
      <c r="H27" s="9"/>
      <c r="I27" s="1"/>
      <c r="J27" s="1"/>
      <c r="K27" s="1"/>
    </row>
    <row r="28" spans="2:11" ht="19.5" thickBot="1" x14ac:dyDescent="0.45">
      <c r="B28" s="10"/>
      <c r="C28" s="11" t="str">
        <f>B29</f>
        <v>大野</v>
      </c>
      <c r="D28" s="11" t="str">
        <f>B32</f>
        <v>奥越明成</v>
      </c>
      <c r="E28" s="11" t="str">
        <f>B35</f>
        <v>金津</v>
      </c>
      <c r="F28" s="11" t="str">
        <f>B38</f>
        <v>坂井</v>
      </c>
      <c r="G28" s="12" t="str">
        <f>B41</f>
        <v>三国</v>
      </c>
      <c r="H28" s="28" t="s">
        <v>54</v>
      </c>
    </row>
    <row r="29" spans="2:11" ht="19.5" thickTop="1" x14ac:dyDescent="0.4">
      <c r="B29" s="115" t="str">
        <f>[1]リーグチーム分け!F5</f>
        <v>大野</v>
      </c>
      <c r="C29" s="116"/>
      <c r="D29" s="13" t="s">
        <v>102</v>
      </c>
      <c r="E29" s="13" t="s">
        <v>102</v>
      </c>
      <c r="F29" s="13" t="s">
        <v>84</v>
      </c>
      <c r="G29" s="14" t="s">
        <v>84</v>
      </c>
      <c r="H29" s="29">
        <v>45228</v>
      </c>
      <c r="I29" s="31" t="s">
        <v>55</v>
      </c>
    </row>
    <row r="30" spans="2:11" ht="18.75" x14ac:dyDescent="0.4">
      <c r="B30" s="112"/>
      <c r="C30" s="109"/>
      <c r="D30" s="15" t="s">
        <v>97</v>
      </c>
      <c r="E30" s="15" t="s">
        <v>99</v>
      </c>
      <c r="F30" s="15" t="s">
        <v>97</v>
      </c>
      <c r="G30" s="16" t="s">
        <v>71</v>
      </c>
      <c r="H30" s="28" t="s">
        <v>52</v>
      </c>
      <c r="I30" s="31" t="s">
        <v>56</v>
      </c>
    </row>
    <row r="31" spans="2:11" ht="18.75" x14ac:dyDescent="0.4">
      <c r="B31" s="113"/>
      <c r="C31" s="110"/>
      <c r="D31" s="66" t="s">
        <v>100</v>
      </c>
      <c r="E31" s="15" t="s">
        <v>101</v>
      </c>
      <c r="F31" s="15" t="s">
        <v>94</v>
      </c>
      <c r="G31" s="16" t="s">
        <v>94</v>
      </c>
      <c r="H31" s="28" t="s">
        <v>53</v>
      </c>
      <c r="I31" s="30" t="s">
        <v>57</v>
      </c>
    </row>
    <row r="32" spans="2:11" ht="18.75" x14ac:dyDescent="0.4">
      <c r="B32" s="111" t="str">
        <f>[1]リーグチーム分け!F7</f>
        <v>奥越明成</v>
      </c>
      <c r="C32" s="17" t="str">
        <f>D29</f>
        <v xml:space="preserve"> 　２月　１１日</v>
      </c>
      <c r="D32" s="108"/>
      <c r="E32" s="18" t="s">
        <v>84</v>
      </c>
      <c r="F32" s="18" t="s">
        <v>84</v>
      </c>
      <c r="G32" s="19" t="s">
        <v>102</v>
      </c>
      <c r="H32" s="9"/>
    </row>
    <row r="33" spans="2:10" ht="18.75" x14ac:dyDescent="0.4">
      <c r="B33" s="112"/>
      <c r="C33" s="20" t="str">
        <f>D30</f>
        <v>（９：００～）</v>
      </c>
      <c r="D33" s="109"/>
      <c r="E33" s="15" t="s">
        <v>71</v>
      </c>
      <c r="F33" s="15" t="s">
        <v>99</v>
      </c>
      <c r="G33" s="16" t="s">
        <v>71</v>
      </c>
      <c r="H33" s="9"/>
    </row>
    <row r="34" spans="2:10" ht="18.75" x14ac:dyDescent="0.4">
      <c r="B34" s="113"/>
      <c r="C34" s="63" t="str">
        <f>D31</f>
        <v>坂井高校</v>
      </c>
      <c r="D34" s="110"/>
      <c r="E34" s="66" t="s">
        <v>96</v>
      </c>
      <c r="F34" s="15" t="s">
        <v>95</v>
      </c>
      <c r="G34" s="16" t="s">
        <v>101</v>
      </c>
      <c r="H34" s="9"/>
    </row>
    <row r="35" spans="2:10" ht="18.75" x14ac:dyDescent="0.4">
      <c r="B35" s="111" t="str">
        <f>[1]リーグチーム分け!F9</f>
        <v>金津</v>
      </c>
      <c r="C35" s="17" t="str">
        <f>E29</f>
        <v xml:space="preserve"> 　２月　１１日</v>
      </c>
      <c r="D35" s="17" t="str">
        <f>E32</f>
        <v>　　　１月　　７日</v>
      </c>
      <c r="E35" s="108"/>
      <c r="F35" s="18" t="s">
        <v>102</v>
      </c>
      <c r="G35" s="19" t="s">
        <v>84</v>
      </c>
      <c r="H35" s="9"/>
    </row>
    <row r="36" spans="2:10" ht="18.75" x14ac:dyDescent="0.4">
      <c r="B36" s="112"/>
      <c r="C36" s="20" t="str">
        <f>E30</f>
        <v>（１２：００～）</v>
      </c>
      <c r="D36" s="20" t="str">
        <f>E33</f>
        <v>（１３：３０～）</v>
      </c>
      <c r="E36" s="109"/>
      <c r="F36" s="15" t="s">
        <v>71</v>
      </c>
      <c r="G36" s="68" t="s">
        <v>98</v>
      </c>
      <c r="H36" s="9"/>
    </row>
    <row r="37" spans="2:10" ht="18.75" x14ac:dyDescent="0.4">
      <c r="B37" s="113"/>
      <c r="C37" s="63" t="str">
        <f>E31</f>
        <v>坂井高校</v>
      </c>
      <c r="D37" s="63" t="str">
        <f>E34</f>
        <v>大野高校</v>
      </c>
      <c r="E37" s="110"/>
      <c r="F37" s="66" t="s">
        <v>101</v>
      </c>
      <c r="G37" s="16" t="s">
        <v>94</v>
      </c>
      <c r="H37" s="26"/>
    </row>
    <row r="38" spans="2:10" ht="18.75" x14ac:dyDescent="0.4">
      <c r="B38" s="111" t="str">
        <f>[1]リーグチーム分け!F11</f>
        <v>坂井</v>
      </c>
      <c r="C38" s="17" t="str">
        <f>F29</f>
        <v>　　　１月　　７日</v>
      </c>
      <c r="D38" s="17" t="str">
        <f>F32</f>
        <v>　　　１月　　７日</v>
      </c>
      <c r="E38" s="17" t="str">
        <f>F35</f>
        <v xml:space="preserve"> 　２月　１１日</v>
      </c>
      <c r="F38" s="108"/>
      <c r="G38" s="19" t="s">
        <v>102</v>
      </c>
      <c r="H38" s="26"/>
    </row>
    <row r="39" spans="2:10" ht="18.75" x14ac:dyDescent="0.4">
      <c r="B39" s="112"/>
      <c r="C39" s="20" t="str">
        <f>F30</f>
        <v>（９：００～）</v>
      </c>
      <c r="D39" s="20" t="str">
        <f>F33</f>
        <v>（１２：００～）</v>
      </c>
      <c r="E39" s="20" t="str">
        <f>F36</f>
        <v>（１３：３０～）</v>
      </c>
      <c r="F39" s="109"/>
      <c r="G39" s="16" t="s">
        <v>98</v>
      </c>
      <c r="H39" s="26"/>
    </row>
    <row r="40" spans="2:10" ht="18.75" x14ac:dyDescent="0.4">
      <c r="B40" s="113"/>
      <c r="C40" s="63" t="str">
        <f>F31</f>
        <v>大野高校</v>
      </c>
      <c r="D40" s="63" t="str">
        <f>F34</f>
        <v>大野高校</v>
      </c>
      <c r="E40" s="63" t="str">
        <f>F37</f>
        <v>坂井高校</v>
      </c>
      <c r="F40" s="110"/>
      <c r="G40" s="67" t="s">
        <v>101</v>
      </c>
      <c r="H40" s="26"/>
    </row>
    <row r="41" spans="2:10" ht="18.75" x14ac:dyDescent="0.4">
      <c r="B41" s="111" t="str">
        <f>[1]リーグチーム分け!F13</f>
        <v>三国</v>
      </c>
      <c r="C41" s="17" t="str">
        <f>G29</f>
        <v>　　　１月　　７日</v>
      </c>
      <c r="D41" s="17" t="str">
        <f>G32</f>
        <v xml:space="preserve"> 　２月　１１日</v>
      </c>
      <c r="E41" s="17" t="str">
        <f>G35</f>
        <v>　　　１月　　７日</v>
      </c>
      <c r="F41" s="17" t="str">
        <f>G38</f>
        <v xml:space="preserve"> 　２月　１１日</v>
      </c>
      <c r="G41" s="105"/>
      <c r="H41" s="26"/>
    </row>
    <row r="42" spans="2:10" ht="18.75" x14ac:dyDescent="0.4">
      <c r="B42" s="112"/>
      <c r="C42" s="20" t="str">
        <f>G30</f>
        <v>（１３：３０～）</v>
      </c>
      <c r="D42" s="20" t="str">
        <f>G33</f>
        <v>（１３：３０～）</v>
      </c>
      <c r="E42" s="20" t="str">
        <f>G36</f>
        <v>（　１０：３０～）</v>
      </c>
      <c r="F42" s="20" t="str">
        <f>G39</f>
        <v>（　１０：３０～）</v>
      </c>
      <c r="G42" s="106"/>
      <c r="H42" s="26"/>
    </row>
    <row r="43" spans="2:10" ht="19.5" thickBot="1" x14ac:dyDescent="0.45">
      <c r="B43" s="114"/>
      <c r="C43" s="65" t="str">
        <f>G31</f>
        <v>大野高校</v>
      </c>
      <c r="D43" s="65" t="str">
        <f>G34</f>
        <v>坂井高校</v>
      </c>
      <c r="E43" s="65" t="str">
        <f>G37</f>
        <v>大野高校</v>
      </c>
      <c r="F43" s="65" t="str">
        <f>G40</f>
        <v>坂井高校</v>
      </c>
      <c r="G43" s="107"/>
      <c r="H43" s="26"/>
    </row>
    <row r="44" spans="2:10" x14ac:dyDescent="0.4">
      <c r="B44" s="27"/>
      <c r="C44" s="26"/>
      <c r="D44" s="26"/>
      <c r="E44" s="26"/>
      <c r="F44" s="26"/>
      <c r="G44" s="26"/>
      <c r="H44" s="26"/>
    </row>
    <row r="45" spans="2:10" ht="57" customHeight="1" x14ac:dyDescent="0.4">
      <c r="B45" s="104" t="s">
        <v>30</v>
      </c>
      <c r="C45" s="104"/>
      <c r="D45" s="104"/>
      <c r="E45" s="104"/>
      <c r="F45" s="104"/>
      <c r="G45" s="104"/>
      <c r="H45" s="104"/>
      <c r="I45" s="2"/>
      <c r="J45" s="2"/>
    </row>
    <row r="46" spans="2:10" ht="19.5" customHeight="1" x14ac:dyDescent="0.4">
      <c r="B46" s="25"/>
      <c r="C46" s="25"/>
      <c r="D46" s="25"/>
      <c r="E46" s="25"/>
      <c r="F46" s="25"/>
      <c r="G46" s="25"/>
      <c r="H46" s="25"/>
      <c r="I46" s="2"/>
      <c r="J46" s="2"/>
    </row>
    <row r="47" spans="2:10" ht="19.5" thickBot="1" x14ac:dyDescent="0.45">
      <c r="B47" s="8" t="s">
        <v>0</v>
      </c>
      <c r="C47" s="103" t="s">
        <v>19</v>
      </c>
      <c r="D47" s="103"/>
      <c r="E47" s="9"/>
      <c r="F47" s="9"/>
      <c r="G47" s="9"/>
      <c r="H47" s="9"/>
      <c r="I47" s="1"/>
      <c r="J47" s="1"/>
    </row>
    <row r="48" spans="2:10" ht="19.5" thickBot="1" x14ac:dyDescent="0.45">
      <c r="B48" s="10"/>
      <c r="C48" s="11" t="s">
        <v>147</v>
      </c>
      <c r="D48" s="11" t="s">
        <v>148</v>
      </c>
      <c r="E48" s="11" t="s">
        <v>149</v>
      </c>
      <c r="F48" s="11" t="s">
        <v>150</v>
      </c>
      <c r="G48" s="11" t="s">
        <v>151</v>
      </c>
      <c r="H48" s="28" t="s">
        <v>54</v>
      </c>
    </row>
    <row r="49" spans="2:9" ht="19.5" thickTop="1" x14ac:dyDescent="0.4">
      <c r="B49" s="115" t="s">
        <v>147</v>
      </c>
      <c r="C49" s="116"/>
      <c r="D49" s="71" t="s">
        <v>152</v>
      </c>
      <c r="E49" s="71" t="s">
        <v>153</v>
      </c>
      <c r="F49" s="71" t="s">
        <v>154</v>
      </c>
      <c r="G49" s="72" t="s">
        <v>152</v>
      </c>
      <c r="H49" s="29">
        <v>45228</v>
      </c>
      <c r="I49" s="31" t="s">
        <v>55</v>
      </c>
    </row>
    <row r="50" spans="2:9" ht="18.75" x14ac:dyDescent="0.4">
      <c r="B50" s="112"/>
      <c r="C50" s="109"/>
      <c r="D50" s="15" t="s">
        <v>155</v>
      </c>
      <c r="E50" s="15" t="s">
        <v>156</v>
      </c>
      <c r="F50" s="15" t="s">
        <v>157</v>
      </c>
      <c r="G50" s="16" t="s">
        <v>158</v>
      </c>
      <c r="H50" s="28" t="s">
        <v>52</v>
      </c>
      <c r="I50" s="31" t="s">
        <v>56</v>
      </c>
    </row>
    <row r="51" spans="2:9" ht="18.75" x14ac:dyDescent="0.4">
      <c r="B51" s="113"/>
      <c r="C51" s="110"/>
      <c r="D51" s="66" t="s">
        <v>159</v>
      </c>
      <c r="E51" s="66" t="s">
        <v>160</v>
      </c>
      <c r="F51" s="66" t="s">
        <v>161</v>
      </c>
      <c r="G51" s="67" t="s">
        <v>159</v>
      </c>
      <c r="H51" s="28" t="s">
        <v>53</v>
      </c>
      <c r="I51" s="30" t="s">
        <v>57</v>
      </c>
    </row>
    <row r="52" spans="2:9" ht="18.75" x14ac:dyDescent="0.4">
      <c r="B52" s="111" t="s">
        <v>148</v>
      </c>
      <c r="C52" s="17" t="s">
        <v>162</v>
      </c>
      <c r="D52" s="108"/>
      <c r="E52" s="18" t="s">
        <v>163</v>
      </c>
      <c r="F52" s="18" t="s">
        <v>163</v>
      </c>
      <c r="G52" s="73" t="s">
        <v>152</v>
      </c>
      <c r="H52" s="26"/>
    </row>
    <row r="53" spans="2:9" ht="18.75" x14ac:dyDescent="0.4">
      <c r="B53" s="112"/>
      <c r="C53" s="20" t="s">
        <v>155</v>
      </c>
      <c r="D53" s="109"/>
      <c r="E53" s="15" t="s">
        <v>164</v>
      </c>
      <c r="F53" s="15" t="s">
        <v>165</v>
      </c>
      <c r="G53" s="16" t="s">
        <v>166</v>
      </c>
      <c r="H53" s="26"/>
    </row>
    <row r="54" spans="2:9" ht="18.75" x14ac:dyDescent="0.4">
      <c r="B54" s="113"/>
      <c r="C54" s="63" t="s">
        <v>167</v>
      </c>
      <c r="D54" s="110"/>
      <c r="E54" s="66" t="s">
        <v>159</v>
      </c>
      <c r="F54" s="66" t="s">
        <v>159</v>
      </c>
      <c r="G54" s="67" t="s">
        <v>159</v>
      </c>
      <c r="H54" s="26"/>
    </row>
    <row r="55" spans="2:9" ht="18.75" x14ac:dyDescent="0.4">
      <c r="B55" s="111" t="s">
        <v>149</v>
      </c>
      <c r="C55" s="17" t="s">
        <v>168</v>
      </c>
      <c r="D55" s="17" t="s">
        <v>169</v>
      </c>
      <c r="E55" s="108"/>
      <c r="F55" s="74" t="s">
        <v>152</v>
      </c>
      <c r="G55" s="19" t="s">
        <v>163</v>
      </c>
      <c r="H55" s="26"/>
    </row>
    <row r="56" spans="2:9" ht="18.75" x14ac:dyDescent="0.4">
      <c r="B56" s="112"/>
      <c r="C56" s="20" t="s">
        <v>156</v>
      </c>
      <c r="D56" s="20" t="s">
        <v>164</v>
      </c>
      <c r="E56" s="109"/>
      <c r="F56" s="15" t="s">
        <v>156</v>
      </c>
      <c r="G56" s="16" t="s">
        <v>170</v>
      </c>
      <c r="H56" s="26"/>
    </row>
    <row r="57" spans="2:9" ht="18.75" x14ac:dyDescent="0.4">
      <c r="B57" s="113"/>
      <c r="C57" s="63" t="s">
        <v>171</v>
      </c>
      <c r="D57" s="63" t="s">
        <v>167</v>
      </c>
      <c r="E57" s="110"/>
      <c r="F57" s="66" t="s">
        <v>160</v>
      </c>
      <c r="G57" s="67" t="s">
        <v>159</v>
      </c>
      <c r="H57" s="26"/>
    </row>
    <row r="58" spans="2:9" ht="18.75" x14ac:dyDescent="0.4">
      <c r="B58" s="111" t="s">
        <v>150</v>
      </c>
      <c r="C58" s="17" t="s">
        <v>172</v>
      </c>
      <c r="D58" s="17" t="s">
        <v>169</v>
      </c>
      <c r="E58" s="17" t="s">
        <v>162</v>
      </c>
      <c r="F58" s="108"/>
      <c r="G58" s="19" t="s">
        <v>163</v>
      </c>
      <c r="H58" s="26"/>
      <c r="I58" s="75"/>
    </row>
    <row r="59" spans="2:9" ht="18.75" x14ac:dyDescent="0.4">
      <c r="B59" s="112"/>
      <c r="C59" s="20" t="s">
        <v>157</v>
      </c>
      <c r="D59" s="20" t="s">
        <v>165</v>
      </c>
      <c r="E59" s="20" t="s">
        <v>156</v>
      </c>
      <c r="F59" s="109"/>
      <c r="G59" s="16" t="s">
        <v>158</v>
      </c>
      <c r="H59" s="26"/>
    </row>
    <row r="60" spans="2:9" ht="18.75" x14ac:dyDescent="0.4">
      <c r="B60" s="113"/>
      <c r="C60" s="63" t="s">
        <v>173</v>
      </c>
      <c r="D60" s="63" t="s">
        <v>167</v>
      </c>
      <c r="E60" s="63" t="s">
        <v>171</v>
      </c>
      <c r="F60" s="110"/>
      <c r="G60" s="67" t="s">
        <v>159</v>
      </c>
      <c r="H60" s="26"/>
    </row>
    <row r="61" spans="2:9" ht="18.75" x14ac:dyDescent="0.4">
      <c r="B61" s="111" t="s">
        <v>151</v>
      </c>
      <c r="C61" s="17" t="s">
        <v>162</v>
      </c>
      <c r="D61" s="17" t="s">
        <v>162</v>
      </c>
      <c r="E61" s="17" t="s">
        <v>169</v>
      </c>
      <c r="F61" s="17" t="s">
        <v>169</v>
      </c>
      <c r="G61" s="105"/>
      <c r="H61" s="26"/>
    </row>
    <row r="62" spans="2:9" ht="18.75" x14ac:dyDescent="0.4">
      <c r="B62" s="112"/>
      <c r="C62" s="20" t="s">
        <v>158</v>
      </c>
      <c r="D62" s="20" t="s">
        <v>166</v>
      </c>
      <c r="E62" s="20" t="s">
        <v>170</v>
      </c>
      <c r="F62" s="20" t="s">
        <v>158</v>
      </c>
      <c r="G62" s="106"/>
      <c r="H62" s="26"/>
    </row>
    <row r="63" spans="2:9" ht="19.5" thickBot="1" x14ac:dyDescent="0.45">
      <c r="B63" s="114"/>
      <c r="C63" s="65" t="s">
        <v>167</v>
      </c>
      <c r="D63" s="65" t="s">
        <v>167</v>
      </c>
      <c r="E63" s="65" t="s">
        <v>167</v>
      </c>
      <c r="F63" s="65" t="s">
        <v>167</v>
      </c>
      <c r="G63" s="107"/>
      <c r="H63" s="26"/>
    </row>
    <row r="64" spans="2:9" ht="18.75" x14ac:dyDescent="0.4">
      <c r="B64" s="26"/>
      <c r="C64" s="26"/>
      <c r="D64" s="26"/>
      <c r="E64" s="26"/>
      <c r="F64" s="26"/>
      <c r="G64" s="26"/>
      <c r="H64" s="26"/>
    </row>
    <row r="65" spans="2:10" x14ac:dyDescent="0.4">
      <c r="B65" s="27"/>
      <c r="C65" s="26"/>
      <c r="D65" s="26"/>
      <c r="E65" s="26"/>
      <c r="F65" s="26"/>
      <c r="G65" s="26"/>
      <c r="H65" s="26"/>
    </row>
    <row r="66" spans="2:10" ht="57" customHeight="1" x14ac:dyDescent="0.4">
      <c r="B66" s="104" t="s">
        <v>30</v>
      </c>
      <c r="C66" s="104"/>
      <c r="D66" s="104"/>
      <c r="E66" s="104"/>
      <c r="F66" s="104"/>
      <c r="G66" s="104"/>
      <c r="H66" s="104"/>
      <c r="I66" s="2"/>
      <c r="J66" s="2"/>
    </row>
    <row r="67" spans="2:10" ht="19.5" customHeight="1" x14ac:dyDescent="0.4">
      <c r="B67" s="25"/>
      <c r="C67" s="25"/>
      <c r="D67" s="25"/>
      <c r="E67" s="25"/>
      <c r="F67" s="25"/>
      <c r="G67" s="25"/>
      <c r="H67" s="25"/>
      <c r="I67" s="2"/>
      <c r="J67" s="2"/>
    </row>
    <row r="68" spans="2:10" ht="19.5" thickBot="1" x14ac:dyDescent="0.45">
      <c r="B68" s="8" t="s">
        <v>0</v>
      </c>
      <c r="C68" s="103" t="s">
        <v>45</v>
      </c>
      <c r="D68" s="103"/>
      <c r="E68" s="9"/>
      <c r="F68" s="9"/>
      <c r="G68" s="9"/>
      <c r="H68" s="9"/>
      <c r="I68" s="1"/>
      <c r="J68" s="1"/>
    </row>
    <row r="69" spans="2:10" ht="19.5" thickBot="1" x14ac:dyDescent="0.45">
      <c r="B69" s="10"/>
      <c r="C69" s="11" t="str">
        <f>B70</f>
        <v>武生商工</v>
      </c>
      <c r="D69" s="11" t="str">
        <f>B73</f>
        <v>敦賀</v>
      </c>
      <c r="E69" s="11" t="str">
        <f>B76</f>
        <v>敦賀気比</v>
      </c>
      <c r="F69" s="11" t="str">
        <f>B79</f>
        <v>若狭</v>
      </c>
      <c r="G69" s="11" t="str">
        <f>B82</f>
        <v>若狭東</v>
      </c>
      <c r="H69" s="28" t="s">
        <v>54</v>
      </c>
    </row>
    <row r="70" spans="2:10" ht="19.5" thickTop="1" x14ac:dyDescent="0.4">
      <c r="B70" s="115" t="str">
        <f>[1]リーグチーム分け!F21</f>
        <v>武生商工</v>
      </c>
      <c r="C70" s="116"/>
      <c r="D70" s="71" t="s">
        <v>191</v>
      </c>
      <c r="E70" s="71" t="s">
        <v>179</v>
      </c>
      <c r="F70" s="71" t="s">
        <v>118</v>
      </c>
      <c r="G70" s="71" t="s">
        <v>191</v>
      </c>
      <c r="H70" s="29">
        <v>45228</v>
      </c>
      <c r="I70" s="31" t="s">
        <v>55</v>
      </c>
    </row>
    <row r="71" spans="2:10" ht="18.75" x14ac:dyDescent="0.4">
      <c r="B71" s="112"/>
      <c r="C71" s="109"/>
      <c r="D71" s="15" t="s">
        <v>180</v>
      </c>
      <c r="E71" s="15" t="s">
        <v>181</v>
      </c>
      <c r="F71" s="15" t="s">
        <v>182</v>
      </c>
      <c r="G71" s="16" t="s">
        <v>183</v>
      </c>
      <c r="H71" s="28" t="s">
        <v>52</v>
      </c>
      <c r="I71" s="31" t="s">
        <v>56</v>
      </c>
    </row>
    <row r="72" spans="2:10" ht="18.75" x14ac:dyDescent="0.4">
      <c r="B72" s="113"/>
      <c r="C72" s="110"/>
      <c r="D72" s="66" t="s">
        <v>192</v>
      </c>
      <c r="E72" s="66" t="s">
        <v>192</v>
      </c>
      <c r="F72" s="66" t="s">
        <v>188</v>
      </c>
      <c r="G72" s="66" t="s">
        <v>192</v>
      </c>
      <c r="H72" s="28" t="s">
        <v>53</v>
      </c>
      <c r="I72" s="30" t="s">
        <v>57</v>
      </c>
    </row>
    <row r="73" spans="2:10" ht="18.75" x14ac:dyDescent="0.4">
      <c r="B73" s="111" t="str">
        <f>[1]リーグチーム分け!F23</f>
        <v>敦賀</v>
      </c>
      <c r="C73" s="76" t="str">
        <f>D70</f>
        <v xml:space="preserve"> 　１月　 ９日</v>
      </c>
      <c r="D73" s="108"/>
      <c r="E73" s="74" t="s">
        <v>193</v>
      </c>
      <c r="F73" s="74" t="s">
        <v>122</v>
      </c>
      <c r="G73" s="73" t="s">
        <v>185</v>
      </c>
      <c r="H73" s="26"/>
    </row>
    <row r="74" spans="2:10" ht="18.75" x14ac:dyDescent="0.4">
      <c r="B74" s="112"/>
      <c r="C74" s="20" t="str">
        <f>D71</f>
        <v>（１０：３０～）</v>
      </c>
      <c r="D74" s="109"/>
      <c r="E74" s="15" t="s">
        <v>183</v>
      </c>
      <c r="F74" s="15" t="s">
        <v>184</v>
      </c>
      <c r="G74" s="16" t="s">
        <v>186</v>
      </c>
      <c r="H74" s="26"/>
    </row>
    <row r="75" spans="2:10" ht="18.75" x14ac:dyDescent="0.4">
      <c r="B75" s="113"/>
      <c r="C75" s="63" t="str">
        <f>D72</f>
        <v>敦賀気比高校</v>
      </c>
      <c r="D75" s="110"/>
      <c r="E75" s="66" t="s">
        <v>188</v>
      </c>
      <c r="F75" s="66"/>
      <c r="G75" s="67"/>
      <c r="H75" s="26"/>
    </row>
    <row r="76" spans="2:10" ht="18.75" x14ac:dyDescent="0.4">
      <c r="B76" s="111" t="str">
        <f>[1]リーグチーム分け!F25</f>
        <v>敦賀気比</v>
      </c>
      <c r="C76" s="76" t="str">
        <f>E70</f>
        <v>　　　１月　２８日</v>
      </c>
      <c r="D76" s="76" t="str">
        <f>E73</f>
        <v xml:space="preserve"> 　１月　９日</v>
      </c>
      <c r="E76" s="108"/>
      <c r="F76" s="74" t="s">
        <v>118</v>
      </c>
      <c r="G76" s="73" t="s">
        <v>190</v>
      </c>
      <c r="H76" s="26"/>
    </row>
    <row r="77" spans="2:10" ht="18.75" x14ac:dyDescent="0.4">
      <c r="B77" s="112"/>
      <c r="C77" s="20" t="str">
        <f>E71</f>
        <v>（９：００～）</v>
      </c>
      <c r="D77" s="20" t="str">
        <f>E74</f>
        <v>（１２：３０～）</v>
      </c>
      <c r="E77" s="109"/>
      <c r="F77" s="15" t="s">
        <v>187</v>
      </c>
      <c r="G77" s="16" t="s">
        <v>181</v>
      </c>
      <c r="H77" s="26"/>
    </row>
    <row r="78" spans="2:10" ht="18.75" x14ac:dyDescent="0.4">
      <c r="B78" s="113"/>
      <c r="C78" s="63" t="str">
        <f>E72</f>
        <v>敦賀気比高校</v>
      </c>
      <c r="D78" s="63" t="str">
        <f>E75</f>
        <v>敦賀気比高校</v>
      </c>
      <c r="E78" s="110"/>
      <c r="F78" s="66" t="s">
        <v>192</v>
      </c>
      <c r="G78" s="67" t="s">
        <v>189</v>
      </c>
      <c r="H78" s="26"/>
    </row>
    <row r="79" spans="2:10" ht="18.75" x14ac:dyDescent="0.4">
      <c r="B79" s="111" t="str">
        <f>[1]リーグチーム分け!F27</f>
        <v>若狭</v>
      </c>
      <c r="C79" s="76" t="str">
        <f>F70</f>
        <v>　　１月　２８日</v>
      </c>
      <c r="D79" s="76" t="str">
        <f>F73</f>
        <v>　　２月　１２日</v>
      </c>
      <c r="E79" s="76" t="str">
        <f>F76</f>
        <v>　　１月　２８日</v>
      </c>
      <c r="F79" s="108"/>
      <c r="G79" s="118" t="s">
        <v>194</v>
      </c>
      <c r="H79" s="26"/>
    </row>
    <row r="80" spans="2:10" ht="18.75" x14ac:dyDescent="0.4">
      <c r="B80" s="112"/>
      <c r="C80" s="20" t="str">
        <f>F71</f>
        <v>（１３：００～）</v>
      </c>
      <c r="D80" s="20" t="str">
        <f>F74</f>
        <v>（１３：３０～）</v>
      </c>
      <c r="E80" s="20" t="str">
        <f>F77</f>
        <v>（１０：３０～）</v>
      </c>
      <c r="F80" s="109"/>
      <c r="G80" s="119"/>
      <c r="H80" s="26"/>
    </row>
    <row r="81" spans="2:8" ht="18.75" x14ac:dyDescent="0.4">
      <c r="B81" s="113"/>
      <c r="C81" s="63" t="str">
        <f>F72</f>
        <v>敦賀気比高校</v>
      </c>
      <c r="D81" s="63">
        <f>F75</f>
        <v>0</v>
      </c>
      <c r="E81" s="63" t="str">
        <f>F78</f>
        <v>敦賀気比高校</v>
      </c>
      <c r="F81" s="110"/>
      <c r="G81" s="120"/>
      <c r="H81" s="26"/>
    </row>
    <row r="82" spans="2:8" ht="18.75" x14ac:dyDescent="0.4">
      <c r="B82" s="111" t="str">
        <f>[1]リーグチーム分け!F29</f>
        <v>若狭東</v>
      </c>
      <c r="C82" s="76" t="str">
        <f>G70</f>
        <v xml:space="preserve"> 　１月　 ９日</v>
      </c>
      <c r="D82" s="76" t="str">
        <f>G73</f>
        <v>　　２月　１７日</v>
      </c>
      <c r="E82" s="76" t="str">
        <f>G76</f>
        <v>　１月　　９日</v>
      </c>
      <c r="F82" s="121" t="str">
        <f>G79</f>
        <v>実施済み</v>
      </c>
      <c r="G82" s="105"/>
      <c r="H82" s="26"/>
    </row>
    <row r="83" spans="2:8" ht="18.75" x14ac:dyDescent="0.4">
      <c r="B83" s="112"/>
      <c r="C83" s="20" t="str">
        <f>G71</f>
        <v>（１２：３０～）</v>
      </c>
      <c r="D83" s="20" t="str">
        <f>G74</f>
        <v>（９：３０～）</v>
      </c>
      <c r="E83" s="20" t="str">
        <f>G77</f>
        <v>（９：００～）</v>
      </c>
      <c r="F83" s="122"/>
      <c r="G83" s="106"/>
      <c r="H83" s="26"/>
    </row>
    <row r="84" spans="2:8" ht="19.5" thickBot="1" x14ac:dyDescent="0.45">
      <c r="B84" s="114"/>
      <c r="C84" s="65" t="str">
        <f>G72</f>
        <v>敦賀気比高校</v>
      </c>
      <c r="D84" s="65">
        <f>G75</f>
        <v>0</v>
      </c>
      <c r="E84" s="65" t="str">
        <f>G78</f>
        <v>敦賀気比高校</v>
      </c>
      <c r="F84" s="123"/>
      <c r="G84" s="107"/>
      <c r="H84" s="26"/>
    </row>
  </sheetData>
  <mergeCells count="52">
    <mergeCell ref="B66:H66"/>
    <mergeCell ref="B79:B81"/>
    <mergeCell ref="F79:F81"/>
    <mergeCell ref="B82:B84"/>
    <mergeCell ref="G82:G84"/>
    <mergeCell ref="C68:D68"/>
    <mergeCell ref="D73:D75"/>
    <mergeCell ref="B76:B78"/>
    <mergeCell ref="E76:E78"/>
    <mergeCell ref="B70:B72"/>
    <mergeCell ref="C70:C72"/>
    <mergeCell ref="B73:B75"/>
    <mergeCell ref="G79:G81"/>
    <mergeCell ref="F82:F84"/>
    <mergeCell ref="F15:F17"/>
    <mergeCell ref="G18:G20"/>
    <mergeCell ref="B15:B17"/>
    <mergeCell ref="B18:B20"/>
    <mergeCell ref="B2:H2"/>
    <mergeCell ref="B6:B8"/>
    <mergeCell ref="B9:B11"/>
    <mergeCell ref="B12:B14"/>
    <mergeCell ref="C6:C8"/>
    <mergeCell ref="D9:D11"/>
    <mergeCell ref="E12:E14"/>
    <mergeCell ref="C4:D4"/>
    <mergeCell ref="B29:B31"/>
    <mergeCell ref="C29:C31"/>
    <mergeCell ref="B32:B34"/>
    <mergeCell ref="H21:H23"/>
    <mergeCell ref="B21:B23"/>
    <mergeCell ref="C27:D27"/>
    <mergeCell ref="B25:H25"/>
    <mergeCell ref="F38:F40"/>
    <mergeCell ref="B41:B43"/>
    <mergeCell ref="G41:G43"/>
    <mergeCell ref="D32:D34"/>
    <mergeCell ref="B35:B37"/>
    <mergeCell ref="E35:E37"/>
    <mergeCell ref="B38:B40"/>
    <mergeCell ref="C47:D47"/>
    <mergeCell ref="B45:H45"/>
    <mergeCell ref="G61:G63"/>
    <mergeCell ref="E55:E57"/>
    <mergeCell ref="B58:B60"/>
    <mergeCell ref="F58:F60"/>
    <mergeCell ref="B61:B63"/>
    <mergeCell ref="B52:B54"/>
    <mergeCell ref="D52:D54"/>
    <mergeCell ref="B55:B57"/>
    <mergeCell ref="B49:B51"/>
    <mergeCell ref="C49:C51"/>
  </mergeCells>
  <phoneticPr fontId="1"/>
  <pageMargins left="0.51181102362204722" right="0.11811023622047245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CC"/>
  </sheetPr>
  <dimension ref="B1:K63"/>
  <sheetViews>
    <sheetView zoomScale="90" zoomScaleNormal="90" workbookViewId="0">
      <selection activeCell="H38" sqref="H38:H40"/>
    </sheetView>
  </sheetViews>
  <sheetFormatPr defaultRowHeight="24" x14ac:dyDescent="0.4"/>
  <cols>
    <col min="1" max="1" width="5.25" customWidth="1"/>
    <col min="2" max="2" width="14.625" style="6" customWidth="1"/>
    <col min="3" max="8" width="14.625" customWidth="1"/>
    <col min="9" max="10" width="13.75" customWidth="1"/>
  </cols>
  <sheetData>
    <row r="1" spans="2:11" ht="12.75" customHeight="1" x14ac:dyDescent="0.4"/>
    <row r="2" spans="2:11" ht="57.75" customHeight="1" x14ac:dyDescent="0.4">
      <c r="B2" s="104" t="s">
        <v>30</v>
      </c>
      <c r="C2" s="104"/>
      <c r="D2" s="104"/>
      <c r="E2" s="104"/>
      <c r="F2" s="104"/>
      <c r="G2" s="104"/>
      <c r="H2" s="104"/>
      <c r="I2" s="2"/>
      <c r="J2" s="2"/>
    </row>
    <row r="3" spans="2:11" ht="12" customHeight="1" x14ac:dyDescent="0.4">
      <c r="B3" s="24"/>
      <c r="C3" s="9"/>
      <c r="D3" s="9"/>
      <c r="E3" s="9"/>
      <c r="F3" s="9"/>
      <c r="G3" s="9"/>
      <c r="H3" s="9"/>
      <c r="I3" s="1"/>
      <c r="J3" s="1"/>
      <c r="K3" s="1"/>
    </row>
    <row r="4" spans="2:11" ht="33" customHeight="1" thickBot="1" x14ac:dyDescent="0.45">
      <c r="B4" s="8" t="s">
        <v>29</v>
      </c>
      <c r="C4" s="103" t="s">
        <v>17</v>
      </c>
      <c r="D4" s="103"/>
      <c r="E4" s="9"/>
      <c r="F4" s="9"/>
      <c r="G4" s="9"/>
      <c r="H4" s="9"/>
      <c r="I4" s="1"/>
      <c r="J4" s="1"/>
      <c r="K4" s="1"/>
    </row>
    <row r="5" spans="2:11" ht="28.5" customHeight="1" thickBot="1" x14ac:dyDescent="0.45">
      <c r="B5" s="10"/>
      <c r="C5" s="11" t="str">
        <f>B6</f>
        <v>足羽</v>
      </c>
      <c r="D5" s="11" t="str">
        <f>B9</f>
        <v>羽水</v>
      </c>
      <c r="E5" s="11" t="str">
        <f>B12</f>
        <v>啓新</v>
      </c>
      <c r="F5" s="11" t="str">
        <f>B15</f>
        <v>仁愛女子</v>
      </c>
      <c r="G5" s="11" t="str">
        <f>B18</f>
        <v>福井商業</v>
      </c>
      <c r="H5" s="12" t="str">
        <f>B21</f>
        <v>藤島</v>
      </c>
      <c r="I5" s="28" t="s">
        <v>54</v>
      </c>
    </row>
    <row r="6" spans="2:11" ht="19.5" customHeight="1" thickTop="1" x14ac:dyDescent="0.4">
      <c r="B6" s="115" t="s">
        <v>5</v>
      </c>
      <c r="C6" s="116"/>
      <c r="D6" s="50" t="s">
        <v>89</v>
      </c>
      <c r="E6" s="50" t="s">
        <v>86</v>
      </c>
      <c r="F6" s="50" t="s">
        <v>1</v>
      </c>
      <c r="G6" s="50" t="s">
        <v>70</v>
      </c>
      <c r="H6" s="51" t="s">
        <v>109</v>
      </c>
      <c r="I6" s="29">
        <v>45228</v>
      </c>
      <c r="J6" s="31" t="s">
        <v>55</v>
      </c>
    </row>
    <row r="7" spans="2:11" ht="19.5" customHeight="1" x14ac:dyDescent="0.4">
      <c r="B7" s="112"/>
      <c r="C7" s="109"/>
      <c r="D7" s="52" t="s">
        <v>90</v>
      </c>
      <c r="E7" s="52" t="s">
        <v>114</v>
      </c>
      <c r="F7" s="52" t="s">
        <v>3</v>
      </c>
      <c r="G7" s="52" t="s">
        <v>71</v>
      </c>
      <c r="H7" s="53" t="s">
        <v>110</v>
      </c>
      <c r="I7" s="28" t="s">
        <v>52</v>
      </c>
      <c r="J7" s="31" t="s">
        <v>56</v>
      </c>
    </row>
    <row r="8" spans="2:11" ht="19.5" customHeight="1" thickBot="1" x14ac:dyDescent="0.45">
      <c r="B8" s="113"/>
      <c r="C8" s="110"/>
      <c r="D8" s="62" t="s">
        <v>91</v>
      </c>
      <c r="E8" s="62" t="s">
        <v>92</v>
      </c>
      <c r="F8" s="62"/>
      <c r="G8" s="62" t="s">
        <v>69</v>
      </c>
      <c r="H8" s="64" t="s">
        <v>111</v>
      </c>
      <c r="I8" s="28" t="s">
        <v>53</v>
      </c>
      <c r="J8" s="30" t="s">
        <v>57</v>
      </c>
    </row>
    <row r="9" spans="2:11" ht="19.5" customHeight="1" thickTop="1" x14ac:dyDescent="0.4">
      <c r="B9" s="111" t="s">
        <v>6</v>
      </c>
      <c r="C9" s="17" t="str">
        <f>D6</f>
        <v xml:space="preserve"> 　１月　  ８日</v>
      </c>
      <c r="D9" s="108"/>
      <c r="E9" s="56" t="s">
        <v>73</v>
      </c>
      <c r="F9" s="50" t="s">
        <v>103</v>
      </c>
      <c r="G9" s="56" t="s">
        <v>82</v>
      </c>
      <c r="H9" s="57" t="s">
        <v>84</v>
      </c>
      <c r="I9" s="1"/>
    </row>
    <row r="10" spans="2:11" ht="19.5" customHeight="1" x14ac:dyDescent="0.4">
      <c r="B10" s="112"/>
      <c r="C10" s="20" t="str">
        <f>D7</f>
        <v>（　９：００～）</v>
      </c>
      <c r="D10" s="109"/>
      <c r="E10" s="52" t="s">
        <v>74</v>
      </c>
      <c r="F10" s="52" t="s">
        <v>93</v>
      </c>
      <c r="G10" s="52" t="s">
        <v>77</v>
      </c>
      <c r="H10" s="53" t="s">
        <v>77</v>
      </c>
      <c r="I10" s="1"/>
    </row>
    <row r="11" spans="2:11" ht="19.5" customHeight="1" thickBot="1" x14ac:dyDescent="0.45">
      <c r="B11" s="113"/>
      <c r="C11" s="63" t="str">
        <f>D8</f>
        <v>足羽高校</v>
      </c>
      <c r="D11" s="110"/>
      <c r="E11" s="62" t="s">
        <v>75</v>
      </c>
      <c r="F11" s="62" t="s">
        <v>104</v>
      </c>
      <c r="G11" s="62" t="s">
        <v>81</v>
      </c>
      <c r="H11" s="64" t="s">
        <v>75</v>
      </c>
      <c r="I11" s="1"/>
    </row>
    <row r="12" spans="2:11" ht="19.5" customHeight="1" thickTop="1" x14ac:dyDescent="0.4">
      <c r="B12" s="111" t="s">
        <v>7</v>
      </c>
      <c r="C12" s="17" t="str">
        <f>E6</f>
        <v>　　　１月　２０日</v>
      </c>
      <c r="D12" s="17" t="str">
        <f>E9</f>
        <v>　　１２月　１０日</v>
      </c>
      <c r="E12" s="108"/>
      <c r="F12" s="56" t="s">
        <v>87</v>
      </c>
      <c r="G12" s="50" t="s">
        <v>70</v>
      </c>
      <c r="H12" s="57" t="s">
        <v>85</v>
      </c>
      <c r="I12" s="1"/>
    </row>
    <row r="13" spans="2:11" ht="19.5" customHeight="1" x14ac:dyDescent="0.4">
      <c r="B13" s="112"/>
      <c r="C13" s="20" t="str">
        <f>E7</f>
        <v>（　9：30～）</v>
      </c>
      <c r="D13" s="20" t="str">
        <f>E10</f>
        <v>（　８：４５～）</v>
      </c>
      <c r="E13" s="109"/>
      <c r="F13" s="52" t="s">
        <v>83</v>
      </c>
      <c r="G13" s="52" t="s">
        <v>72</v>
      </c>
      <c r="H13" s="53" t="s">
        <v>3</v>
      </c>
      <c r="I13" s="1"/>
    </row>
    <row r="14" spans="2:11" ht="19.5" customHeight="1" x14ac:dyDescent="0.4">
      <c r="B14" s="113"/>
      <c r="C14" s="63" t="str">
        <f>E8</f>
        <v>足羽高校</v>
      </c>
      <c r="D14" s="63" t="str">
        <f>E11</f>
        <v>羽水高校</v>
      </c>
      <c r="E14" s="110"/>
      <c r="F14" s="62" t="s">
        <v>88</v>
      </c>
      <c r="G14" s="62" t="s">
        <v>69</v>
      </c>
      <c r="H14" s="64"/>
      <c r="I14" s="1"/>
    </row>
    <row r="15" spans="2:11" ht="19.5" customHeight="1" x14ac:dyDescent="0.4">
      <c r="B15" s="111" t="s">
        <v>28</v>
      </c>
      <c r="C15" s="17" t="str">
        <f>F6</f>
        <v>　　　　月　　　日</v>
      </c>
      <c r="D15" s="17" t="str">
        <f>F9</f>
        <v>　　２月　１８日</v>
      </c>
      <c r="E15" s="17" t="str">
        <f>F12</f>
        <v>　　１月　２７日</v>
      </c>
      <c r="F15" s="108"/>
      <c r="G15" s="56" t="s">
        <v>112</v>
      </c>
      <c r="H15" s="57" t="s">
        <v>76</v>
      </c>
      <c r="I15" s="1"/>
    </row>
    <row r="16" spans="2:11" ht="19.5" customHeight="1" x14ac:dyDescent="0.4">
      <c r="B16" s="112"/>
      <c r="C16" s="20" t="str">
        <f>F7</f>
        <v>（　　：　　　～）</v>
      </c>
      <c r="D16" s="20" t="str">
        <f>F10</f>
        <v>（　９：００）</v>
      </c>
      <c r="E16" s="20" t="str">
        <f>F13</f>
        <v>（１３：００～）</v>
      </c>
      <c r="F16" s="109"/>
      <c r="G16" s="52" t="s">
        <v>113</v>
      </c>
      <c r="H16" s="53" t="s">
        <v>77</v>
      </c>
      <c r="I16" s="1"/>
    </row>
    <row r="17" spans="2:11" ht="19.5" customHeight="1" x14ac:dyDescent="0.4">
      <c r="B17" s="113"/>
      <c r="C17" s="63">
        <f>F8</f>
        <v>0</v>
      </c>
      <c r="D17" s="63" t="str">
        <f>F11</f>
        <v>仁愛女子高校</v>
      </c>
      <c r="E17" s="63" t="str">
        <f>F14</f>
        <v>啓新高校</v>
      </c>
      <c r="F17" s="110"/>
      <c r="G17" s="62"/>
      <c r="H17" s="64" t="s">
        <v>78</v>
      </c>
      <c r="I17" s="1"/>
    </row>
    <row r="18" spans="2:11" ht="19.5" customHeight="1" x14ac:dyDescent="0.4">
      <c r="B18" s="111" t="s">
        <v>8</v>
      </c>
      <c r="C18" s="17" t="str">
        <f>G6</f>
        <v>　　　１１月　２３日</v>
      </c>
      <c r="D18" s="17" t="str">
        <f>G9</f>
        <v>　　１２月　２１日</v>
      </c>
      <c r="E18" s="17" t="str">
        <f>G12</f>
        <v>　　　１１月　２３日</v>
      </c>
      <c r="F18" s="17" t="str">
        <f>G15</f>
        <v>　　　月　　日</v>
      </c>
      <c r="G18" s="108"/>
      <c r="H18" s="57" t="s">
        <v>79</v>
      </c>
      <c r="I18" s="1"/>
    </row>
    <row r="19" spans="2:11" ht="19.5" customHeight="1" x14ac:dyDescent="0.4">
      <c r="B19" s="112"/>
      <c r="C19" s="20" t="str">
        <f>G7</f>
        <v>（１３：３０～）</v>
      </c>
      <c r="D19" s="20" t="str">
        <f>G10</f>
        <v>（　９：００～）</v>
      </c>
      <c r="E19" s="20" t="str">
        <f>G13</f>
        <v>（１１：００～）</v>
      </c>
      <c r="F19" s="20" t="str">
        <f>G16</f>
        <v>（　：～）</v>
      </c>
      <c r="G19" s="109"/>
      <c r="H19" s="53" t="s">
        <v>80</v>
      </c>
      <c r="I19" s="1"/>
    </row>
    <row r="20" spans="2:11" ht="19.5" customHeight="1" x14ac:dyDescent="0.4">
      <c r="B20" s="113"/>
      <c r="C20" s="63" t="str">
        <f>G8</f>
        <v>丹南総合体育館</v>
      </c>
      <c r="D20" s="63" t="str">
        <f>G11</f>
        <v>福井商業高校</v>
      </c>
      <c r="E20" s="63" t="str">
        <f>G14</f>
        <v>丹南総合体育館</v>
      </c>
      <c r="F20" s="63">
        <f>G17</f>
        <v>0</v>
      </c>
      <c r="G20" s="110"/>
      <c r="H20" s="64" t="s">
        <v>81</v>
      </c>
      <c r="I20" s="1"/>
    </row>
    <row r="21" spans="2:11" ht="18.75" x14ac:dyDescent="0.4">
      <c r="B21" s="111" t="s">
        <v>9</v>
      </c>
      <c r="C21" s="22" t="str">
        <f>H6</f>
        <v>　　1月　　27日</v>
      </c>
      <c r="D21" s="22" t="str">
        <f>H9</f>
        <v>　　　１月　　７日</v>
      </c>
      <c r="E21" s="22" t="str">
        <f>H12</f>
        <v>　　   １月　　２８日</v>
      </c>
      <c r="F21" s="22" t="str">
        <f>H15</f>
        <v>　　１２月　２３日</v>
      </c>
      <c r="G21" s="22" t="str">
        <f>H18</f>
        <v>　　１２月　１９日</v>
      </c>
      <c r="H21" s="106"/>
      <c r="I21" s="1"/>
    </row>
    <row r="22" spans="2:11" ht="18.75" x14ac:dyDescent="0.4">
      <c r="B22" s="112"/>
      <c r="C22" s="20" t="str">
        <f>H7</f>
        <v>（　9：30～）</v>
      </c>
      <c r="D22" s="20" t="str">
        <f>H10</f>
        <v>（　９：００～）</v>
      </c>
      <c r="E22" s="20" t="str">
        <f>H13</f>
        <v>（　　：　　　～）</v>
      </c>
      <c r="F22" s="20" t="str">
        <f>H16</f>
        <v>（　９：００～）</v>
      </c>
      <c r="G22" s="20" t="str">
        <f>H19</f>
        <v>（１６：００～）</v>
      </c>
      <c r="H22" s="106"/>
      <c r="I22" s="1"/>
    </row>
    <row r="23" spans="2:11" ht="19.5" thickBot="1" x14ac:dyDescent="0.45">
      <c r="B23" s="113"/>
      <c r="C23" s="65" t="str">
        <f>H8</f>
        <v>足羽高校</v>
      </c>
      <c r="D23" s="65" t="str">
        <f>H11</f>
        <v>羽水高校</v>
      </c>
      <c r="E23" s="65">
        <f>H14</f>
        <v>0</v>
      </c>
      <c r="F23" s="65" t="str">
        <f>H17</f>
        <v>藤島高校</v>
      </c>
      <c r="G23" s="65" t="str">
        <f>H20</f>
        <v>福井商業高校</v>
      </c>
      <c r="H23" s="107"/>
      <c r="I23" s="1"/>
    </row>
    <row r="24" spans="2:11" ht="18.75" x14ac:dyDescent="0.4">
      <c r="B24" s="24"/>
      <c r="C24" s="9"/>
      <c r="D24" s="9"/>
      <c r="E24" s="9"/>
      <c r="F24" s="9"/>
      <c r="G24" s="9"/>
      <c r="H24" s="9"/>
      <c r="I24" s="1"/>
      <c r="J24" s="1"/>
      <c r="K24" s="1"/>
    </row>
    <row r="25" spans="2:11" ht="57.75" customHeight="1" x14ac:dyDescent="0.4">
      <c r="B25" s="104" t="s">
        <v>30</v>
      </c>
      <c r="C25" s="104"/>
      <c r="D25" s="104"/>
      <c r="E25" s="104"/>
      <c r="F25" s="104"/>
      <c r="G25" s="104"/>
      <c r="H25" s="104"/>
      <c r="I25" s="2"/>
      <c r="J25" s="2"/>
    </row>
    <row r="26" spans="2:11" ht="12" customHeight="1" x14ac:dyDescent="0.4">
      <c r="B26" s="24"/>
      <c r="C26" s="9"/>
      <c r="D26" s="9"/>
      <c r="E26" s="9"/>
      <c r="F26" s="9"/>
      <c r="G26" s="9"/>
      <c r="H26" s="9"/>
      <c r="I26" s="1"/>
      <c r="J26" s="1"/>
      <c r="K26" s="1"/>
    </row>
    <row r="27" spans="2:11" ht="19.5" thickBot="1" x14ac:dyDescent="0.45">
      <c r="B27" s="8" t="s">
        <v>29</v>
      </c>
      <c r="C27" s="103" t="s">
        <v>31</v>
      </c>
      <c r="D27" s="103"/>
      <c r="E27" s="9"/>
      <c r="F27" s="9"/>
      <c r="G27" s="9"/>
      <c r="H27" s="9"/>
      <c r="I27" s="1"/>
      <c r="J27" s="1"/>
      <c r="K27" s="1"/>
    </row>
    <row r="28" spans="2:11" ht="19.5" thickBot="1" x14ac:dyDescent="0.45">
      <c r="B28" s="10"/>
      <c r="C28" s="11" t="str">
        <f>B29</f>
        <v>大野</v>
      </c>
      <c r="D28" s="11" t="str">
        <f>B32</f>
        <v>金津</v>
      </c>
      <c r="E28" s="11" t="str">
        <f>B35</f>
        <v>高志</v>
      </c>
      <c r="F28" s="11" t="str">
        <f>B38</f>
        <v>武生商工</v>
      </c>
      <c r="G28" s="11" t="str">
        <f>B41</f>
        <v>敦賀</v>
      </c>
      <c r="H28" s="12" t="str">
        <f>B44</f>
        <v>若狭</v>
      </c>
      <c r="I28" s="28" t="s">
        <v>54</v>
      </c>
    </row>
    <row r="29" spans="2:11" ht="19.5" thickTop="1" x14ac:dyDescent="0.4">
      <c r="B29" s="115" t="s">
        <v>11</v>
      </c>
      <c r="C29" s="116"/>
      <c r="D29" s="50" t="s">
        <v>117</v>
      </c>
      <c r="E29" s="50" t="s">
        <v>118</v>
      </c>
      <c r="F29" s="50" t="s">
        <v>122</v>
      </c>
      <c r="G29" s="50" t="s">
        <v>122</v>
      </c>
      <c r="H29" s="59" t="s">
        <v>124</v>
      </c>
      <c r="I29" s="29">
        <v>45228</v>
      </c>
      <c r="J29" s="31" t="s">
        <v>55</v>
      </c>
    </row>
    <row r="30" spans="2:11" ht="18.75" x14ac:dyDescent="0.4">
      <c r="B30" s="112"/>
      <c r="C30" s="109"/>
      <c r="D30" s="52" t="s">
        <v>4</v>
      </c>
      <c r="E30" s="52" t="s">
        <v>3</v>
      </c>
      <c r="F30" s="52" t="s">
        <v>3</v>
      </c>
      <c r="G30" s="58" t="s">
        <v>3</v>
      </c>
      <c r="H30" s="58" t="s">
        <v>3</v>
      </c>
      <c r="I30" s="28" t="s">
        <v>52</v>
      </c>
      <c r="J30" s="31" t="s">
        <v>56</v>
      </c>
    </row>
    <row r="31" spans="2:11" ht="19.5" thickBot="1" x14ac:dyDescent="0.45">
      <c r="B31" s="113"/>
      <c r="C31" s="110"/>
      <c r="D31" s="62" t="s">
        <v>121</v>
      </c>
      <c r="E31" s="62" t="s">
        <v>121</v>
      </c>
      <c r="F31" s="62" t="s">
        <v>123</v>
      </c>
      <c r="G31" s="62" t="s">
        <v>123</v>
      </c>
      <c r="H31" s="62" t="s">
        <v>116</v>
      </c>
      <c r="I31" s="28" t="s">
        <v>53</v>
      </c>
      <c r="J31" s="30" t="s">
        <v>57</v>
      </c>
    </row>
    <row r="32" spans="2:11" ht="19.5" thickTop="1" x14ac:dyDescent="0.4">
      <c r="B32" s="111" t="s">
        <v>12</v>
      </c>
      <c r="C32" s="17" t="str">
        <f>D29</f>
        <v xml:space="preserve"> 　 １月　 ２８日</v>
      </c>
      <c r="D32" s="108"/>
      <c r="E32" s="56" t="s">
        <v>118</v>
      </c>
      <c r="F32" s="56" t="s">
        <v>115</v>
      </c>
      <c r="G32" s="50" t="s">
        <v>122</v>
      </c>
      <c r="H32" s="50" t="s">
        <v>122</v>
      </c>
      <c r="I32" s="1"/>
    </row>
    <row r="33" spans="2:10" ht="18.75" x14ac:dyDescent="0.4">
      <c r="B33" s="112"/>
      <c r="C33" s="20" t="str">
        <f>D30</f>
        <v>（　　：　　　～）</v>
      </c>
      <c r="D33" s="109"/>
      <c r="E33" s="52" t="s">
        <v>3</v>
      </c>
      <c r="F33" s="52" t="s">
        <v>3</v>
      </c>
      <c r="G33" s="58" t="s">
        <v>3</v>
      </c>
      <c r="H33" s="58" t="s">
        <v>3</v>
      </c>
      <c r="I33" s="1"/>
    </row>
    <row r="34" spans="2:10" ht="19.5" thickBot="1" x14ac:dyDescent="0.45">
      <c r="B34" s="113"/>
      <c r="C34" s="63" t="str">
        <f>D31</f>
        <v>高志高校</v>
      </c>
      <c r="D34" s="110"/>
      <c r="E34" s="62" t="s">
        <v>121</v>
      </c>
      <c r="F34" s="62" t="s">
        <v>116</v>
      </c>
      <c r="G34" s="62" t="s">
        <v>123</v>
      </c>
      <c r="H34" s="62" t="s">
        <v>123</v>
      </c>
      <c r="I34" s="1"/>
    </row>
    <row r="35" spans="2:10" ht="19.5" thickTop="1" x14ac:dyDescent="0.4">
      <c r="B35" s="111" t="s">
        <v>13</v>
      </c>
      <c r="C35" s="17" t="str">
        <f>E29</f>
        <v>　　１月　２８日</v>
      </c>
      <c r="D35" s="17" t="str">
        <f>E32</f>
        <v>　　１月　２８日</v>
      </c>
      <c r="E35" s="108"/>
      <c r="F35" s="50" t="s">
        <v>122</v>
      </c>
      <c r="G35" s="59" t="s">
        <v>124</v>
      </c>
      <c r="H35" s="50" t="s">
        <v>122</v>
      </c>
      <c r="I35" s="1"/>
    </row>
    <row r="36" spans="2:10" ht="18.75" x14ac:dyDescent="0.4">
      <c r="B36" s="112"/>
      <c r="C36" s="20" t="str">
        <f>E30</f>
        <v>（　　：　　　～）</v>
      </c>
      <c r="D36" s="20" t="str">
        <f>E33</f>
        <v>（　　：　　　～）</v>
      </c>
      <c r="E36" s="109"/>
      <c r="F36" s="52" t="s">
        <v>3</v>
      </c>
      <c r="G36" s="58" t="s">
        <v>3</v>
      </c>
      <c r="H36" s="58" t="s">
        <v>3</v>
      </c>
      <c r="I36" s="1"/>
    </row>
    <row r="37" spans="2:10" ht="18.75" x14ac:dyDescent="0.4">
      <c r="B37" s="113"/>
      <c r="C37" s="63" t="str">
        <f>E31</f>
        <v>高志高校</v>
      </c>
      <c r="D37" s="63" t="str">
        <f>E34</f>
        <v>高志高校</v>
      </c>
      <c r="E37" s="110"/>
      <c r="F37" s="62" t="s">
        <v>123</v>
      </c>
      <c r="G37" s="62" t="s">
        <v>116</v>
      </c>
      <c r="H37" s="62" t="s">
        <v>123</v>
      </c>
    </row>
    <row r="38" spans="2:10" ht="18.75" x14ac:dyDescent="0.4">
      <c r="B38" s="111" t="s">
        <v>20</v>
      </c>
      <c r="C38" s="17" t="str">
        <f>F29</f>
        <v>　　２月　１２日</v>
      </c>
      <c r="D38" s="17" t="str">
        <f>F32</f>
        <v>　　1月　　20日</v>
      </c>
      <c r="E38" s="17" t="str">
        <f>F35</f>
        <v>　　２月　１２日</v>
      </c>
      <c r="F38" s="108"/>
      <c r="G38" s="59" t="s">
        <v>124</v>
      </c>
      <c r="H38" s="59" t="s">
        <v>124</v>
      </c>
    </row>
    <row r="39" spans="2:10" ht="18.75" x14ac:dyDescent="0.4">
      <c r="B39" s="112"/>
      <c r="C39" s="20" t="str">
        <f>F30</f>
        <v>（　　：　　　～）</v>
      </c>
      <c r="D39" s="20" t="str">
        <f>F33</f>
        <v>（　　：　　　～）</v>
      </c>
      <c r="E39" s="20" t="str">
        <f>F36</f>
        <v>（　　：　　　～）</v>
      </c>
      <c r="F39" s="109"/>
      <c r="G39" s="58" t="s">
        <v>3</v>
      </c>
      <c r="H39" s="58" t="s">
        <v>3</v>
      </c>
    </row>
    <row r="40" spans="2:10" ht="18.75" x14ac:dyDescent="0.4">
      <c r="B40" s="113"/>
      <c r="C40" s="63" t="str">
        <f>F31</f>
        <v>大野高校</v>
      </c>
      <c r="D40" s="63" t="str">
        <f>F34</f>
        <v>武生商工高校</v>
      </c>
      <c r="E40" s="63" t="str">
        <f>F37</f>
        <v>大野高校</v>
      </c>
      <c r="F40" s="110"/>
      <c r="G40" s="62" t="s">
        <v>116</v>
      </c>
      <c r="H40" s="62" t="s">
        <v>116</v>
      </c>
    </row>
    <row r="41" spans="2:10" ht="18.75" x14ac:dyDescent="0.4">
      <c r="B41" s="111" t="s">
        <v>32</v>
      </c>
      <c r="C41" s="17" t="str">
        <f>G29</f>
        <v>　　２月　１２日</v>
      </c>
      <c r="D41" s="17" t="str">
        <f>G32</f>
        <v>　　２月　１２日</v>
      </c>
      <c r="E41" s="17" t="str">
        <f>G35</f>
        <v>　２ 月　１７日</v>
      </c>
      <c r="F41" s="17" t="str">
        <f>G38</f>
        <v>　２ 月　１７日</v>
      </c>
      <c r="G41" s="124"/>
      <c r="H41" s="57" t="s">
        <v>119</v>
      </c>
    </row>
    <row r="42" spans="2:10" ht="18.75" x14ac:dyDescent="0.4">
      <c r="B42" s="112"/>
      <c r="C42" s="20" t="str">
        <f>G30</f>
        <v>（　　：　　　～）</v>
      </c>
      <c r="D42" s="20" t="str">
        <f>G33</f>
        <v>（　　：　　　～）</v>
      </c>
      <c r="E42" s="20" t="str">
        <f>G36</f>
        <v>（　　：　　　～）</v>
      </c>
      <c r="F42" s="20" t="str">
        <f>G39</f>
        <v>（　　：　　　～）</v>
      </c>
      <c r="G42" s="125"/>
      <c r="H42" s="53" t="s">
        <v>3</v>
      </c>
    </row>
    <row r="43" spans="2:10" ht="18.75" x14ac:dyDescent="0.4">
      <c r="B43" s="113"/>
      <c r="C43" s="63" t="str">
        <f>G31</f>
        <v>大野高校</v>
      </c>
      <c r="D43" s="63" t="str">
        <f>G34</f>
        <v>大野高校</v>
      </c>
      <c r="E43" s="63" t="str">
        <f>G37</f>
        <v>武生商工高校</v>
      </c>
      <c r="F43" s="63" t="str">
        <f>G40</f>
        <v>武生商工高校</v>
      </c>
      <c r="G43" s="126"/>
      <c r="H43" s="64" t="s">
        <v>120</v>
      </c>
    </row>
    <row r="44" spans="2:10" ht="18.75" x14ac:dyDescent="0.4">
      <c r="B44" s="112" t="s">
        <v>23</v>
      </c>
      <c r="C44" s="22" t="str">
        <f>H29</f>
        <v>　２ 月　１７日</v>
      </c>
      <c r="D44" s="22" t="str">
        <f>H32</f>
        <v>　　２月　１２日</v>
      </c>
      <c r="E44" s="22" t="str">
        <f>H35</f>
        <v>　　２月　１２日</v>
      </c>
      <c r="F44" s="22" t="str">
        <f>H38</f>
        <v>　２ 月　１７日</v>
      </c>
      <c r="G44" s="60" t="str">
        <f>H41</f>
        <v>　　２月　４日</v>
      </c>
      <c r="H44" s="106"/>
    </row>
    <row r="45" spans="2:10" ht="18.75" x14ac:dyDescent="0.4">
      <c r="B45" s="112"/>
      <c r="C45" s="20" t="str">
        <f>H30</f>
        <v>（　　：　　　～）</v>
      </c>
      <c r="D45" s="20" t="str">
        <f>H33</f>
        <v>（　　：　　　～）</v>
      </c>
      <c r="E45" s="20" t="str">
        <f>H36</f>
        <v>（　　：　　　～）</v>
      </c>
      <c r="F45" s="20" t="str">
        <f>H39</f>
        <v>（　　：　　　～）</v>
      </c>
      <c r="G45" s="61" t="str">
        <f>H42</f>
        <v>（　　：　　　～）</v>
      </c>
      <c r="H45" s="106"/>
    </row>
    <row r="46" spans="2:10" ht="19.5" thickBot="1" x14ac:dyDescent="0.45">
      <c r="B46" s="114"/>
      <c r="C46" s="65" t="str">
        <f>H31</f>
        <v>武生商工高校</v>
      </c>
      <c r="D46" s="65" t="str">
        <f>H34</f>
        <v>大野高校</v>
      </c>
      <c r="E46" s="65" t="str">
        <f>H37</f>
        <v>大野高校</v>
      </c>
      <c r="F46" s="65" t="str">
        <f>H40</f>
        <v>武生商工高校</v>
      </c>
      <c r="G46" s="69" t="str">
        <f>H43</f>
        <v>若狭高校</v>
      </c>
      <c r="H46" s="107"/>
    </row>
    <row r="47" spans="2:10" x14ac:dyDescent="0.4">
      <c r="B47" s="27"/>
      <c r="C47" s="26"/>
      <c r="D47" s="26"/>
      <c r="E47" s="26"/>
      <c r="F47" s="26"/>
      <c r="G47" s="26"/>
      <c r="H47" s="26"/>
    </row>
    <row r="48" spans="2:10" ht="57.75" customHeight="1" x14ac:dyDescent="0.4">
      <c r="B48" s="104" t="s">
        <v>30</v>
      </c>
      <c r="C48" s="104"/>
      <c r="D48" s="104"/>
      <c r="E48" s="104"/>
      <c r="F48" s="104"/>
      <c r="G48" s="104"/>
      <c r="H48" s="104"/>
      <c r="I48" s="2"/>
      <c r="J48" s="2"/>
    </row>
    <row r="49" spans="2:11" ht="18.75" x14ac:dyDescent="0.4">
      <c r="B49" s="24"/>
      <c r="C49" s="9"/>
      <c r="D49" s="9"/>
      <c r="E49" s="9"/>
      <c r="F49" s="9"/>
      <c r="G49" s="9"/>
      <c r="H49" s="9"/>
      <c r="I49" s="1"/>
      <c r="J49" s="1"/>
      <c r="K49" s="1"/>
    </row>
    <row r="50" spans="2:11" ht="19.5" thickBot="1" x14ac:dyDescent="0.45">
      <c r="B50" s="8" t="s">
        <v>29</v>
      </c>
      <c r="C50" s="103" t="s">
        <v>33</v>
      </c>
      <c r="D50" s="103"/>
      <c r="E50" s="9"/>
      <c r="F50" s="9"/>
      <c r="G50" s="9"/>
      <c r="H50" s="9"/>
      <c r="I50" s="1"/>
      <c r="J50" s="1"/>
    </row>
    <row r="51" spans="2:11" ht="19.5" thickBot="1" x14ac:dyDescent="0.45">
      <c r="B51" s="10"/>
      <c r="C51" s="11" t="str">
        <f>B52</f>
        <v>鯖江</v>
      </c>
      <c r="D51" s="11" t="str">
        <f>B55</f>
        <v>武生</v>
      </c>
      <c r="E51" s="11" t="str">
        <f>B58</f>
        <v>武生東</v>
      </c>
      <c r="F51" s="12" t="str">
        <f>B61</f>
        <v>丸岡</v>
      </c>
      <c r="G51" s="28" t="s">
        <v>54</v>
      </c>
    </row>
    <row r="52" spans="2:11" ht="19.5" thickTop="1" x14ac:dyDescent="0.4">
      <c r="B52" s="115" t="s">
        <v>34</v>
      </c>
      <c r="C52" s="116"/>
      <c r="D52" s="50" t="s">
        <v>2</v>
      </c>
      <c r="E52" s="50" t="s">
        <v>1</v>
      </c>
      <c r="F52" s="51" t="s">
        <v>76</v>
      </c>
      <c r="G52" s="29">
        <v>45228</v>
      </c>
      <c r="H52" s="31" t="s">
        <v>55</v>
      </c>
    </row>
    <row r="53" spans="2:11" ht="18.75" x14ac:dyDescent="0.4">
      <c r="B53" s="112"/>
      <c r="C53" s="109"/>
      <c r="D53" s="52" t="s">
        <v>4</v>
      </c>
      <c r="E53" s="52" t="s">
        <v>3</v>
      </c>
      <c r="F53" s="53" t="s">
        <v>105</v>
      </c>
      <c r="G53" s="28" t="s">
        <v>52</v>
      </c>
      <c r="H53" s="31" t="s">
        <v>56</v>
      </c>
    </row>
    <row r="54" spans="2:11" ht="19.5" thickBot="1" x14ac:dyDescent="0.45">
      <c r="B54" s="113"/>
      <c r="C54" s="110"/>
      <c r="D54" s="54"/>
      <c r="E54" s="54"/>
      <c r="F54" s="64" t="s">
        <v>106</v>
      </c>
      <c r="G54" s="28" t="s">
        <v>53</v>
      </c>
      <c r="H54" s="30" t="s">
        <v>57</v>
      </c>
    </row>
    <row r="55" spans="2:11" ht="19.5" thickTop="1" x14ac:dyDescent="0.4">
      <c r="B55" s="111" t="s">
        <v>15</v>
      </c>
      <c r="C55" s="17" t="str">
        <f>D52</f>
        <v xml:space="preserve"> 　    月　  　日</v>
      </c>
      <c r="D55" s="108"/>
      <c r="E55" s="51" t="s">
        <v>76</v>
      </c>
      <c r="F55" s="51" t="s">
        <v>76</v>
      </c>
      <c r="G55" s="26"/>
      <c r="H55" s="26"/>
    </row>
    <row r="56" spans="2:11" ht="18.75" x14ac:dyDescent="0.4">
      <c r="B56" s="112"/>
      <c r="C56" s="20" t="str">
        <f>D53</f>
        <v>（　　：　　　～）</v>
      </c>
      <c r="D56" s="109"/>
      <c r="E56" s="53" t="s">
        <v>107</v>
      </c>
      <c r="F56" s="53" t="s">
        <v>108</v>
      </c>
      <c r="G56" s="26"/>
      <c r="H56" s="26"/>
    </row>
    <row r="57" spans="2:11" ht="18.75" x14ac:dyDescent="0.4">
      <c r="B57" s="113"/>
      <c r="C57" s="21">
        <f>D54</f>
        <v>0</v>
      </c>
      <c r="D57" s="110"/>
      <c r="E57" s="64" t="s">
        <v>106</v>
      </c>
      <c r="F57" s="64" t="s">
        <v>106</v>
      </c>
      <c r="G57" s="26"/>
      <c r="H57" s="26"/>
    </row>
    <row r="58" spans="2:11" ht="18.75" x14ac:dyDescent="0.4">
      <c r="B58" s="111" t="s">
        <v>27</v>
      </c>
      <c r="C58" s="17" t="str">
        <f>E52</f>
        <v>　　　　月　　　日</v>
      </c>
      <c r="D58" s="17" t="str">
        <f>E55</f>
        <v>　　１２月　２３日</v>
      </c>
      <c r="E58" s="108"/>
      <c r="F58" s="57" t="s">
        <v>1</v>
      </c>
      <c r="G58" s="26"/>
      <c r="H58" s="26"/>
    </row>
    <row r="59" spans="2:11" ht="18.75" x14ac:dyDescent="0.4">
      <c r="B59" s="112"/>
      <c r="C59" s="20" t="str">
        <f>E53</f>
        <v>（　　：　　　～）</v>
      </c>
      <c r="D59" s="20" t="str">
        <f>E56</f>
        <v>（１１：００～）</v>
      </c>
      <c r="E59" s="109"/>
      <c r="F59" s="53" t="s">
        <v>3</v>
      </c>
      <c r="G59" s="26"/>
      <c r="H59" s="26"/>
    </row>
    <row r="60" spans="2:11" ht="18.75" x14ac:dyDescent="0.4">
      <c r="B60" s="113"/>
      <c r="C60" s="21">
        <f>E54</f>
        <v>0</v>
      </c>
      <c r="D60" s="21" t="str">
        <f>E57</f>
        <v>鯖江高校</v>
      </c>
      <c r="E60" s="110"/>
      <c r="F60" s="55"/>
      <c r="G60" s="26"/>
      <c r="H60" s="26"/>
    </row>
    <row r="61" spans="2:11" ht="18.75" x14ac:dyDescent="0.4">
      <c r="B61" s="111" t="s">
        <v>35</v>
      </c>
      <c r="C61" s="17" t="str">
        <f>F52</f>
        <v>　　１２月　２３日</v>
      </c>
      <c r="D61" s="17" t="str">
        <f>F55</f>
        <v>　　１２月　２３日</v>
      </c>
      <c r="E61" s="17" t="str">
        <f>F58</f>
        <v>　　　　月　　　日</v>
      </c>
      <c r="F61" s="105"/>
      <c r="G61" s="26"/>
      <c r="H61" s="26"/>
    </row>
    <row r="62" spans="2:11" ht="18.75" x14ac:dyDescent="0.4">
      <c r="B62" s="112"/>
      <c r="C62" s="20" t="str">
        <f>F53</f>
        <v>（　９：００～）</v>
      </c>
      <c r="D62" s="20" t="str">
        <f>F56</f>
        <v>（１３：３０～）</v>
      </c>
      <c r="E62" s="20" t="str">
        <f>F59</f>
        <v>（　　：　　　～）</v>
      </c>
      <c r="F62" s="106"/>
      <c r="G62" s="26"/>
      <c r="H62" s="26"/>
    </row>
    <row r="63" spans="2:11" ht="19.5" thickBot="1" x14ac:dyDescent="0.45">
      <c r="B63" s="114"/>
      <c r="C63" s="23" t="str">
        <f>F54</f>
        <v>鯖江高校</v>
      </c>
      <c r="D63" s="23" t="str">
        <f>F57</f>
        <v>鯖江高校</v>
      </c>
      <c r="E63" s="23">
        <f>F60</f>
        <v>0</v>
      </c>
      <c r="F63" s="107"/>
      <c r="G63" s="26"/>
      <c r="H63" s="26"/>
    </row>
  </sheetData>
  <mergeCells count="38">
    <mergeCell ref="C4:D4"/>
    <mergeCell ref="B25:H25"/>
    <mergeCell ref="B48:H48"/>
    <mergeCell ref="H21:H23"/>
    <mergeCell ref="F15:F17"/>
    <mergeCell ref="B6:B8"/>
    <mergeCell ref="C6:C8"/>
    <mergeCell ref="B9:B11"/>
    <mergeCell ref="D9:D11"/>
    <mergeCell ref="B18:B20"/>
    <mergeCell ref="G18:G20"/>
    <mergeCell ref="B21:B23"/>
    <mergeCell ref="B12:B14"/>
    <mergeCell ref="E12:E14"/>
    <mergeCell ref="B15:B17"/>
    <mergeCell ref="B32:B34"/>
    <mergeCell ref="D32:D34"/>
    <mergeCell ref="B35:B37"/>
    <mergeCell ref="E35:E37"/>
    <mergeCell ref="C27:D27"/>
    <mergeCell ref="B29:B31"/>
    <mergeCell ref="C29:C31"/>
    <mergeCell ref="B2:H2"/>
    <mergeCell ref="B61:B63"/>
    <mergeCell ref="F61:F63"/>
    <mergeCell ref="B55:B57"/>
    <mergeCell ref="D55:D57"/>
    <mergeCell ref="B58:B60"/>
    <mergeCell ref="E58:E60"/>
    <mergeCell ref="B44:B46"/>
    <mergeCell ref="H44:H46"/>
    <mergeCell ref="C50:D50"/>
    <mergeCell ref="B52:B54"/>
    <mergeCell ref="C52:C54"/>
    <mergeCell ref="B38:B40"/>
    <mergeCell ref="F38:F40"/>
    <mergeCell ref="B41:B43"/>
    <mergeCell ref="G41:G4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FFFB4"/>
  </sheetPr>
  <dimension ref="B2:X34"/>
  <sheetViews>
    <sheetView zoomScale="80" zoomScaleNormal="80" workbookViewId="0">
      <selection activeCell="AB17" sqref="AB17"/>
    </sheetView>
  </sheetViews>
  <sheetFormatPr defaultRowHeight="18.75" x14ac:dyDescent="0.4"/>
  <cols>
    <col min="1" max="1" width="5.25" customWidth="1"/>
    <col min="2" max="2" width="14.625" customWidth="1"/>
    <col min="3" max="20" width="5.625" customWidth="1"/>
    <col min="21" max="21" width="6.625" customWidth="1"/>
    <col min="22" max="22" width="4.625" customWidth="1"/>
    <col min="23" max="23" width="9" customWidth="1"/>
  </cols>
  <sheetData>
    <row r="2" spans="2:24" ht="51" customHeight="1" x14ac:dyDescent="0.4">
      <c r="B2" s="117" t="s">
        <v>50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2:24" ht="23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21.75" thickBot="1" x14ac:dyDescent="0.45">
      <c r="B4" s="4" t="s">
        <v>0</v>
      </c>
      <c r="C4" s="190" t="s">
        <v>17</v>
      </c>
      <c r="D4" s="190"/>
      <c r="E4" s="190"/>
      <c r="F4" s="190"/>
      <c r="G4" s="39"/>
      <c r="H4" s="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 ht="19.5" thickBot="1" x14ac:dyDescent="0.45">
      <c r="B5" s="3"/>
      <c r="C5" s="173" t="str">
        <f>B6</f>
        <v>足羽</v>
      </c>
      <c r="D5" s="174"/>
      <c r="E5" s="175"/>
      <c r="F5" s="173" t="str">
        <f>B9</f>
        <v>羽水</v>
      </c>
      <c r="G5" s="174"/>
      <c r="H5" s="175"/>
      <c r="I5" s="173" t="str">
        <f>B12</f>
        <v>啓新</v>
      </c>
      <c r="J5" s="174"/>
      <c r="K5" s="175"/>
      <c r="L5" s="173" t="str">
        <f>B15</f>
        <v>福井商業</v>
      </c>
      <c r="M5" s="174"/>
      <c r="N5" s="175"/>
      <c r="O5" s="173" t="str">
        <f>B18</f>
        <v>藤島</v>
      </c>
      <c r="P5" s="174"/>
      <c r="Q5" s="175"/>
      <c r="R5" s="147" t="str">
        <f>B21</f>
        <v>北陸</v>
      </c>
      <c r="S5" s="148"/>
      <c r="T5" s="149"/>
      <c r="U5" s="136" t="s">
        <v>58</v>
      </c>
      <c r="V5" s="137"/>
      <c r="W5" s="32" t="s">
        <v>59</v>
      </c>
    </row>
    <row r="6" spans="2:24" ht="19.5" customHeight="1" thickTop="1" x14ac:dyDescent="0.4">
      <c r="B6" s="192" t="s">
        <v>5</v>
      </c>
      <c r="C6" s="193"/>
      <c r="D6" s="194"/>
      <c r="E6" s="195"/>
      <c r="F6" s="181">
        <v>103</v>
      </c>
      <c r="G6" s="179" t="s">
        <v>51</v>
      </c>
      <c r="H6" s="177">
        <v>45</v>
      </c>
      <c r="I6" s="161">
        <v>111</v>
      </c>
      <c r="J6" s="162" t="s">
        <v>51</v>
      </c>
      <c r="K6" s="163">
        <v>75</v>
      </c>
      <c r="L6" s="161"/>
      <c r="M6" s="162" t="s">
        <v>51</v>
      </c>
      <c r="N6" s="163"/>
      <c r="O6" s="161">
        <v>92</v>
      </c>
      <c r="P6" s="162" t="s">
        <v>51</v>
      </c>
      <c r="Q6" s="163">
        <v>64</v>
      </c>
      <c r="R6" s="161"/>
      <c r="S6" s="162" t="s">
        <v>51</v>
      </c>
      <c r="T6" s="163"/>
      <c r="U6" s="40"/>
      <c r="V6" s="41"/>
      <c r="W6" s="33"/>
    </row>
    <row r="7" spans="2:24" ht="19.5" customHeight="1" x14ac:dyDescent="0.4">
      <c r="B7" s="188"/>
      <c r="C7" s="130"/>
      <c r="D7" s="131"/>
      <c r="E7" s="165"/>
      <c r="F7" s="182"/>
      <c r="G7" s="180"/>
      <c r="H7" s="178"/>
      <c r="I7" s="151"/>
      <c r="J7" s="153"/>
      <c r="K7" s="160"/>
      <c r="L7" s="151"/>
      <c r="M7" s="153"/>
      <c r="N7" s="160"/>
      <c r="O7" s="151"/>
      <c r="P7" s="153"/>
      <c r="Q7" s="160"/>
      <c r="R7" s="151"/>
      <c r="S7" s="153"/>
      <c r="T7" s="160"/>
      <c r="U7" s="42">
        <f>COUNTIF(F8:T8,"○")</f>
        <v>3</v>
      </c>
      <c r="V7" s="43" t="s">
        <v>65</v>
      </c>
      <c r="W7" s="34"/>
    </row>
    <row r="8" spans="2:24" ht="19.5" customHeight="1" thickBot="1" x14ac:dyDescent="0.45">
      <c r="B8" s="189"/>
      <c r="C8" s="166"/>
      <c r="D8" s="167"/>
      <c r="E8" s="168"/>
      <c r="F8" s="156" t="str">
        <f>IF(F6&gt;H6,"○",IF(F6&lt;H6,"●"))</f>
        <v>○</v>
      </c>
      <c r="G8" s="157"/>
      <c r="H8" s="158"/>
      <c r="I8" s="156" t="str">
        <f t="shared" ref="I8" si="0">IF(I6&gt;K6,"○",IF(I6&lt;K6,"●"))</f>
        <v>○</v>
      </c>
      <c r="J8" s="157"/>
      <c r="K8" s="158"/>
      <c r="L8" s="156" t="b">
        <f t="shared" ref="L8" si="1">IF(L6&gt;N6,"○",IF(L6&lt;N6,"●"))</f>
        <v>0</v>
      </c>
      <c r="M8" s="157"/>
      <c r="N8" s="158"/>
      <c r="O8" s="156" t="str">
        <f t="shared" ref="O8" si="2">IF(O6&gt;Q6,"○",IF(O6&lt;Q6,"●"))</f>
        <v>○</v>
      </c>
      <c r="P8" s="157"/>
      <c r="Q8" s="158"/>
      <c r="R8" s="156" t="b">
        <f t="shared" ref="R8" si="3">IF(R6&gt;T6,"○",IF(R6&lt;T6,"●"))</f>
        <v>0</v>
      </c>
      <c r="S8" s="157"/>
      <c r="T8" s="158"/>
      <c r="U8" s="42">
        <f>COUNTIF(F8:T8,"●")</f>
        <v>0</v>
      </c>
      <c r="V8" s="43" t="s">
        <v>64</v>
      </c>
      <c r="W8" s="35" t="s">
        <v>60</v>
      </c>
    </row>
    <row r="9" spans="2:24" ht="19.5" customHeight="1" thickTop="1" x14ac:dyDescent="0.4">
      <c r="B9" s="187" t="s">
        <v>6</v>
      </c>
      <c r="C9" s="138">
        <f>H6</f>
        <v>45</v>
      </c>
      <c r="D9" s="140" t="s">
        <v>51</v>
      </c>
      <c r="E9" s="142">
        <f>F6</f>
        <v>103</v>
      </c>
      <c r="F9" s="127"/>
      <c r="G9" s="128"/>
      <c r="H9" s="164"/>
      <c r="I9" s="150"/>
      <c r="J9" s="152" t="s">
        <v>51</v>
      </c>
      <c r="K9" s="169"/>
      <c r="L9" s="150"/>
      <c r="M9" s="152" t="s">
        <v>51</v>
      </c>
      <c r="N9" s="169"/>
      <c r="O9" s="150"/>
      <c r="P9" s="152" t="s">
        <v>51</v>
      </c>
      <c r="Q9" s="169"/>
      <c r="R9" s="150">
        <v>56</v>
      </c>
      <c r="S9" s="152" t="s">
        <v>51</v>
      </c>
      <c r="T9" s="154">
        <v>115</v>
      </c>
      <c r="U9" s="40"/>
      <c r="V9" s="44"/>
      <c r="W9" s="34"/>
    </row>
    <row r="10" spans="2:24" ht="19.5" customHeight="1" x14ac:dyDescent="0.4">
      <c r="B10" s="188"/>
      <c r="C10" s="139"/>
      <c r="D10" s="176"/>
      <c r="E10" s="143"/>
      <c r="F10" s="130"/>
      <c r="G10" s="131"/>
      <c r="H10" s="165"/>
      <c r="I10" s="151"/>
      <c r="J10" s="153"/>
      <c r="K10" s="160"/>
      <c r="L10" s="151"/>
      <c r="M10" s="153"/>
      <c r="N10" s="160"/>
      <c r="O10" s="151"/>
      <c r="P10" s="153"/>
      <c r="Q10" s="160"/>
      <c r="R10" s="151"/>
      <c r="S10" s="153"/>
      <c r="T10" s="155"/>
      <c r="U10" s="42">
        <f>COUNTIF(C11:T11,"○")</f>
        <v>0</v>
      </c>
      <c r="V10" s="43" t="s">
        <v>65</v>
      </c>
      <c r="W10" s="34"/>
    </row>
    <row r="11" spans="2:24" ht="19.5" customHeight="1" thickBot="1" x14ac:dyDescent="0.45">
      <c r="B11" s="189"/>
      <c r="C11" s="170" t="str">
        <f>IF(C9&gt;E9,"○",IF(C9&lt;E9,"●"))</f>
        <v>●</v>
      </c>
      <c r="D11" s="171"/>
      <c r="E11" s="172"/>
      <c r="F11" s="166"/>
      <c r="G11" s="167"/>
      <c r="H11" s="168"/>
      <c r="I11" s="156" t="b">
        <f t="shared" ref="I11" si="4">IF(I9&gt;K9,"○",IF(I9&lt;K9,"●"))</f>
        <v>0</v>
      </c>
      <c r="J11" s="157"/>
      <c r="K11" s="158"/>
      <c r="L11" s="156" t="b">
        <f t="shared" ref="L11" si="5">IF(L9&gt;N9,"○",IF(L9&lt;N9,"●"))</f>
        <v>0</v>
      </c>
      <c r="M11" s="157"/>
      <c r="N11" s="158"/>
      <c r="O11" s="156" t="b">
        <f t="shared" ref="O11" si="6">IF(O9&gt;Q9,"○",IF(O9&lt;Q9,"●"))</f>
        <v>0</v>
      </c>
      <c r="P11" s="157"/>
      <c r="Q11" s="158"/>
      <c r="R11" s="156" t="str">
        <f t="shared" ref="R11" si="7">IF(R9&gt;T9,"○",IF(R9&lt;T9,"●"))</f>
        <v>●</v>
      </c>
      <c r="S11" s="157"/>
      <c r="T11" s="158"/>
      <c r="U11" s="42">
        <f>COUNTIF(C11:T11,"●")</f>
        <v>2</v>
      </c>
      <c r="V11" s="43" t="s">
        <v>64</v>
      </c>
      <c r="W11" s="36" t="s">
        <v>60</v>
      </c>
    </row>
    <row r="12" spans="2:24" ht="19.5" customHeight="1" thickTop="1" x14ac:dyDescent="0.4">
      <c r="B12" s="187" t="s">
        <v>47</v>
      </c>
      <c r="C12" s="138">
        <f>K6</f>
        <v>75</v>
      </c>
      <c r="D12" s="140" t="s">
        <v>51</v>
      </c>
      <c r="E12" s="142">
        <f>I6</f>
        <v>111</v>
      </c>
      <c r="F12" s="138">
        <f>K9</f>
        <v>0</v>
      </c>
      <c r="G12" s="140" t="s">
        <v>51</v>
      </c>
      <c r="H12" s="142">
        <f>I9</f>
        <v>0</v>
      </c>
      <c r="I12" s="127"/>
      <c r="J12" s="128"/>
      <c r="K12" s="164"/>
      <c r="L12" s="150">
        <v>70</v>
      </c>
      <c r="M12" s="152" t="s">
        <v>51</v>
      </c>
      <c r="N12" s="169">
        <v>86</v>
      </c>
      <c r="O12" s="151">
        <v>53</v>
      </c>
      <c r="P12" s="159" t="s">
        <v>51</v>
      </c>
      <c r="Q12" s="160">
        <v>64</v>
      </c>
      <c r="R12" s="151">
        <v>52</v>
      </c>
      <c r="S12" s="159" t="s">
        <v>51</v>
      </c>
      <c r="T12" s="160">
        <v>110</v>
      </c>
      <c r="U12" s="40"/>
      <c r="V12" s="44"/>
      <c r="W12" s="37"/>
    </row>
    <row r="13" spans="2:24" ht="19.5" customHeight="1" x14ac:dyDescent="0.4">
      <c r="B13" s="188"/>
      <c r="C13" s="139"/>
      <c r="D13" s="176"/>
      <c r="E13" s="143"/>
      <c r="F13" s="139"/>
      <c r="G13" s="141"/>
      <c r="H13" s="143"/>
      <c r="I13" s="130"/>
      <c r="J13" s="131"/>
      <c r="K13" s="165"/>
      <c r="L13" s="151"/>
      <c r="M13" s="153"/>
      <c r="N13" s="160"/>
      <c r="O13" s="151"/>
      <c r="P13" s="153"/>
      <c r="Q13" s="160"/>
      <c r="R13" s="151"/>
      <c r="S13" s="153"/>
      <c r="T13" s="160"/>
      <c r="U13" s="42">
        <f>COUNTIF(C14:T14,"○")</f>
        <v>0</v>
      </c>
      <c r="V13" s="43" t="s">
        <v>65</v>
      </c>
      <c r="W13" s="36"/>
    </row>
    <row r="14" spans="2:24" ht="19.5" customHeight="1" thickBot="1" x14ac:dyDescent="0.45">
      <c r="B14" s="189"/>
      <c r="C14" s="170" t="str">
        <f>IF(C12&gt;E12,"○",IF(C12&lt;E12,"●"))</f>
        <v>●</v>
      </c>
      <c r="D14" s="171"/>
      <c r="E14" s="172"/>
      <c r="F14" s="170" t="b">
        <f>IF(F12&gt;H12,"○",IF(F12&lt;H12,"●"))</f>
        <v>0</v>
      </c>
      <c r="G14" s="171"/>
      <c r="H14" s="172"/>
      <c r="I14" s="166"/>
      <c r="J14" s="167"/>
      <c r="K14" s="168"/>
      <c r="L14" s="156" t="str">
        <f t="shared" ref="L14" si="8">IF(L12&gt;N12,"○",IF(L12&lt;N12,"●"))</f>
        <v>●</v>
      </c>
      <c r="M14" s="157"/>
      <c r="N14" s="158"/>
      <c r="O14" s="156" t="str">
        <f t="shared" ref="O14" si="9">IF(O12&gt;Q12,"○",IF(O12&lt;Q12,"●"))</f>
        <v>●</v>
      </c>
      <c r="P14" s="157"/>
      <c r="Q14" s="158"/>
      <c r="R14" s="156" t="str">
        <f t="shared" ref="R14" si="10">IF(R12&gt;T12,"○",IF(R12&lt;T12,"●"))</f>
        <v>●</v>
      </c>
      <c r="S14" s="157"/>
      <c r="T14" s="158"/>
      <c r="U14" s="47">
        <f>COUNTIF(C14:T14,"●")</f>
        <v>4</v>
      </c>
      <c r="V14" s="43" t="s">
        <v>64</v>
      </c>
      <c r="W14" s="35" t="s">
        <v>60</v>
      </c>
    </row>
    <row r="15" spans="2:24" ht="19.5" customHeight="1" thickTop="1" x14ac:dyDescent="0.4">
      <c r="B15" s="187" t="s">
        <v>8</v>
      </c>
      <c r="C15" s="138">
        <f>N6</f>
        <v>0</v>
      </c>
      <c r="D15" s="140" t="s">
        <v>51</v>
      </c>
      <c r="E15" s="142">
        <f>L6</f>
        <v>0</v>
      </c>
      <c r="F15" s="138">
        <f>N9</f>
        <v>0</v>
      </c>
      <c r="G15" s="140" t="s">
        <v>51</v>
      </c>
      <c r="H15" s="142">
        <f>L9</f>
        <v>0</v>
      </c>
      <c r="I15" s="138">
        <f>N12</f>
        <v>86</v>
      </c>
      <c r="J15" s="140" t="s">
        <v>51</v>
      </c>
      <c r="K15" s="142">
        <f>L12</f>
        <v>70</v>
      </c>
      <c r="L15" s="127"/>
      <c r="M15" s="128"/>
      <c r="N15" s="164"/>
      <c r="O15" s="150"/>
      <c r="P15" s="152" t="s">
        <v>51</v>
      </c>
      <c r="Q15" s="169"/>
      <c r="R15" s="150"/>
      <c r="S15" s="152" t="s">
        <v>51</v>
      </c>
      <c r="T15" s="154"/>
      <c r="U15" s="42"/>
      <c r="V15" s="44"/>
      <c r="W15" s="36"/>
    </row>
    <row r="16" spans="2:24" ht="19.5" customHeight="1" x14ac:dyDescent="0.4">
      <c r="B16" s="188"/>
      <c r="C16" s="139"/>
      <c r="D16" s="176"/>
      <c r="E16" s="143"/>
      <c r="F16" s="139"/>
      <c r="G16" s="141"/>
      <c r="H16" s="143"/>
      <c r="I16" s="139"/>
      <c r="J16" s="141"/>
      <c r="K16" s="143"/>
      <c r="L16" s="130"/>
      <c r="M16" s="131"/>
      <c r="N16" s="165"/>
      <c r="O16" s="151"/>
      <c r="P16" s="153"/>
      <c r="Q16" s="160"/>
      <c r="R16" s="151"/>
      <c r="S16" s="153"/>
      <c r="T16" s="155"/>
      <c r="U16" s="42">
        <f>COUNTIF(C17:T17,"○")</f>
        <v>1</v>
      </c>
      <c r="V16" s="43" t="s">
        <v>65</v>
      </c>
      <c r="W16" s="36"/>
    </row>
    <row r="17" spans="2:24" ht="19.5" customHeight="1" thickBot="1" x14ac:dyDescent="0.45">
      <c r="B17" s="189"/>
      <c r="C17" s="170" t="b">
        <f>IF(C15&gt;E15,"○",IF(C15&lt;E15,"●"))</f>
        <v>0</v>
      </c>
      <c r="D17" s="171"/>
      <c r="E17" s="172"/>
      <c r="F17" s="170" t="b">
        <f t="shared" ref="F17" si="11">IF(F15&gt;H15,"○",IF(F15&lt;H15,"●"))</f>
        <v>0</v>
      </c>
      <c r="G17" s="171"/>
      <c r="H17" s="172"/>
      <c r="I17" s="170" t="str">
        <f t="shared" ref="I17" si="12">IF(I15&gt;K15,"○",IF(I15&lt;K15,"●"))</f>
        <v>○</v>
      </c>
      <c r="J17" s="171"/>
      <c r="K17" s="172"/>
      <c r="L17" s="166"/>
      <c r="M17" s="167"/>
      <c r="N17" s="168"/>
      <c r="O17" s="156" t="b">
        <f t="shared" ref="O17" si="13">IF(O15&gt;Q15,"○",IF(O15&lt;Q15,"●"))</f>
        <v>0</v>
      </c>
      <c r="P17" s="157"/>
      <c r="Q17" s="158"/>
      <c r="R17" s="156" t="b">
        <f t="shared" ref="R17" si="14">IF(R15&gt;T15,"○",IF(R15&lt;T15,"●"))</f>
        <v>0</v>
      </c>
      <c r="S17" s="157"/>
      <c r="T17" s="158"/>
      <c r="U17" s="47">
        <f>COUNTIF(C17:T17,"●")</f>
        <v>0</v>
      </c>
      <c r="V17" s="43" t="s">
        <v>64</v>
      </c>
      <c r="W17" s="35" t="s">
        <v>60</v>
      </c>
    </row>
    <row r="18" spans="2:24" ht="19.5" customHeight="1" thickTop="1" x14ac:dyDescent="0.4">
      <c r="B18" s="187" t="s">
        <v>9</v>
      </c>
      <c r="C18" s="138">
        <f>Q6</f>
        <v>64</v>
      </c>
      <c r="D18" s="140" t="s">
        <v>51</v>
      </c>
      <c r="E18" s="142">
        <f>O6</f>
        <v>92</v>
      </c>
      <c r="F18" s="138">
        <f>Q9</f>
        <v>0</v>
      </c>
      <c r="G18" s="140" t="s">
        <v>51</v>
      </c>
      <c r="H18" s="142">
        <f>O9</f>
        <v>0</v>
      </c>
      <c r="I18" s="138">
        <f>Q12</f>
        <v>64</v>
      </c>
      <c r="J18" s="140" t="s">
        <v>51</v>
      </c>
      <c r="K18" s="142">
        <f>O12</f>
        <v>53</v>
      </c>
      <c r="L18" s="138">
        <f>Q15</f>
        <v>0</v>
      </c>
      <c r="M18" s="140" t="s">
        <v>51</v>
      </c>
      <c r="N18" s="142">
        <f>O15</f>
        <v>0</v>
      </c>
      <c r="O18" s="127"/>
      <c r="P18" s="128"/>
      <c r="Q18" s="164"/>
      <c r="R18" s="151"/>
      <c r="S18" s="159" t="s">
        <v>51</v>
      </c>
      <c r="T18" s="160"/>
      <c r="U18" s="40"/>
      <c r="V18" s="44"/>
      <c r="W18" s="37"/>
    </row>
    <row r="19" spans="2:24" ht="19.5" customHeight="1" x14ac:dyDescent="0.4">
      <c r="B19" s="188"/>
      <c r="C19" s="139"/>
      <c r="D19" s="176"/>
      <c r="E19" s="143"/>
      <c r="F19" s="139"/>
      <c r="G19" s="141"/>
      <c r="H19" s="143"/>
      <c r="I19" s="139"/>
      <c r="J19" s="141"/>
      <c r="K19" s="143"/>
      <c r="L19" s="139"/>
      <c r="M19" s="141"/>
      <c r="N19" s="143"/>
      <c r="O19" s="130"/>
      <c r="P19" s="131"/>
      <c r="Q19" s="165"/>
      <c r="R19" s="151"/>
      <c r="S19" s="153"/>
      <c r="T19" s="160"/>
      <c r="U19" s="42">
        <f>COUNTIF(C20:T20,"○")</f>
        <v>1</v>
      </c>
      <c r="V19" s="43" t="s">
        <v>65</v>
      </c>
      <c r="W19" s="36"/>
    </row>
    <row r="20" spans="2:24" ht="19.5" customHeight="1" thickBot="1" x14ac:dyDescent="0.45">
      <c r="B20" s="189"/>
      <c r="C20" s="170" t="str">
        <f>IF(C18&gt;E18,"○",IF(C18&lt;E18,"●"))</f>
        <v>●</v>
      </c>
      <c r="D20" s="171"/>
      <c r="E20" s="172"/>
      <c r="F20" s="170" t="b">
        <f t="shared" ref="F20" si="15">IF(F18&gt;H18,"○",IF(F18&lt;H18,"●"))</f>
        <v>0</v>
      </c>
      <c r="G20" s="171"/>
      <c r="H20" s="172"/>
      <c r="I20" s="170" t="str">
        <f t="shared" ref="I20" si="16">IF(I18&gt;K18,"○",IF(I18&lt;K18,"●"))</f>
        <v>○</v>
      </c>
      <c r="J20" s="171"/>
      <c r="K20" s="172"/>
      <c r="L20" s="170" t="b">
        <f t="shared" ref="L20" si="17">IF(L18&gt;N18,"○",IF(L18&lt;N18,"●"))</f>
        <v>0</v>
      </c>
      <c r="M20" s="171"/>
      <c r="N20" s="172"/>
      <c r="O20" s="166"/>
      <c r="P20" s="167"/>
      <c r="Q20" s="168"/>
      <c r="R20" s="156" t="b">
        <f t="shared" ref="R20" si="18">IF(R18&gt;T18,"○",IF(R18&lt;T18,"●"))</f>
        <v>0</v>
      </c>
      <c r="S20" s="157"/>
      <c r="T20" s="158"/>
      <c r="U20" s="47">
        <f>COUNTIF(C20:T20,"●")</f>
        <v>1</v>
      </c>
      <c r="V20" s="45" t="s">
        <v>64</v>
      </c>
      <c r="W20" s="35" t="s">
        <v>60</v>
      </c>
    </row>
    <row r="21" spans="2:24" ht="19.5" thickTop="1" x14ac:dyDescent="0.4">
      <c r="B21" s="188" t="s">
        <v>10</v>
      </c>
      <c r="C21" s="138">
        <f>T6</f>
        <v>0</v>
      </c>
      <c r="D21" s="140" t="s">
        <v>51</v>
      </c>
      <c r="E21" s="142">
        <f>R6</f>
        <v>0</v>
      </c>
      <c r="F21" s="185">
        <f>T9</f>
        <v>115</v>
      </c>
      <c r="G21" s="140" t="s">
        <v>51</v>
      </c>
      <c r="H21" s="183">
        <f>R9</f>
        <v>56</v>
      </c>
      <c r="I21" s="138">
        <f>T12</f>
        <v>110</v>
      </c>
      <c r="J21" s="140" t="s">
        <v>51</v>
      </c>
      <c r="K21" s="142">
        <f>R12</f>
        <v>52</v>
      </c>
      <c r="L21" s="138">
        <f>T15</f>
        <v>0</v>
      </c>
      <c r="M21" s="140" t="s">
        <v>51</v>
      </c>
      <c r="N21" s="142">
        <f>R15</f>
        <v>0</v>
      </c>
      <c r="O21" s="138">
        <f>T18</f>
        <v>0</v>
      </c>
      <c r="P21" s="140" t="s">
        <v>51</v>
      </c>
      <c r="Q21" s="142">
        <f>R18</f>
        <v>0</v>
      </c>
      <c r="R21" s="127"/>
      <c r="S21" s="128"/>
      <c r="T21" s="129"/>
      <c r="U21" s="42"/>
      <c r="V21" s="43"/>
      <c r="W21" s="36"/>
    </row>
    <row r="22" spans="2:24" x14ac:dyDescent="0.4">
      <c r="B22" s="188"/>
      <c r="C22" s="139"/>
      <c r="D22" s="176"/>
      <c r="E22" s="143"/>
      <c r="F22" s="186"/>
      <c r="G22" s="141"/>
      <c r="H22" s="184"/>
      <c r="I22" s="139"/>
      <c r="J22" s="141"/>
      <c r="K22" s="143"/>
      <c r="L22" s="139"/>
      <c r="M22" s="141"/>
      <c r="N22" s="143"/>
      <c r="O22" s="139"/>
      <c r="P22" s="141"/>
      <c r="Q22" s="143"/>
      <c r="R22" s="130"/>
      <c r="S22" s="131"/>
      <c r="T22" s="132"/>
      <c r="U22" s="42">
        <f>COUNTIF(C23:T23,"○")</f>
        <v>2</v>
      </c>
      <c r="V22" s="43" t="s">
        <v>65</v>
      </c>
      <c r="W22" s="36"/>
    </row>
    <row r="23" spans="2:24" ht="19.5" thickBot="1" x14ac:dyDescent="0.45">
      <c r="B23" s="191"/>
      <c r="C23" s="144" t="b">
        <f>IF(C21&gt;E21,"○",IF(C21&lt;E21,"●"))</f>
        <v>0</v>
      </c>
      <c r="D23" s="145"/>
      <c r="E23" s="146"/>
      <c r="F23" s="144" t="str">
        <f t="shared" ref="F23" si="19">IF(F21&gt;H21,"○",IF(F21&lt;H21,"●"))</f>
        <v>○</v>
      </c>
      <c r="G23" s="145"/>
      <c r="H23" s="146"/>
      <c r="I23" s="144" t="str">
        <f t="shared" ref="I23" si="20">IF(I21&gt;K21,"○",IF(I21&lt;K21,"●"))</f>
        <v>○</v>
      </c>
      <c r="J23" s="145"/>
      <c r="K23" s="146"/>
      <c r="L23" s="144" t="b">
        <f t="shared" ref="L23" si="21">IF(L21&gt;N21,"○",IF(L21&lt;N21,"●"))</f>
        <v>0</v>
      </c>
      <c r="M23" s="145"/>
      <c r="N23" s="146"/>
      <c r="O23" s="144" t="b">
        <f t="shared" ref="O23" si="22">IF(O21&gt;Q21,"○",IF(O21&lt;Q21,"●"))</f>
        <v>0</v>
      </c>
      <c r="P23" s="145"/>
      <c r="Q23" s="146"/>
      <c r="R23" s="133"/>
      <c r="S23" s="134"/>
      <c r="T23" s="135"/>
      <c r="U23" s="48">
        <f>COUNTIF(C23:T23,"●")</f>
        <v>0</v>
      </c>
      <c r="V23" s="46" t="s">
        <v>64</v>
      </c>
      <c r="W23" s="38" t="s">
        <v>60</v>
      </c>
    </row>
    <row r="24" spans="2:24" x14ac:dyDescent="0.4">
      <c r="B24" s="1"/>
      <c r="C24" s="1"/>
      <c r="D24" s="1"/>
      <c r="E24" s="1"/>
      <c r="F24" s="49" t="s">
        <v>67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4">
      <c r="B25" s="1"/>
      <c r="C25" s="1"/>
      <c r="D25" s="1"/>
      <c r="E25" s="1"/>
      <c r="F25" s="49" t="s">
        <v>66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x14ac:dyDescent="0.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x14ac:dyDescent="0.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x14ac:dyDescent="0.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x14ac:dyDescent="0.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x14ac:dyDescent="0.4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</sheetData>
  <mergeCells count="141">
    <mergeCell ref="L5:N5"/>
    <mergeCell ref="N6:N7"/>
    <mergeCell ref="M6:M7"/>
    <mergeCell ref="L6:L7"/>
    <mergeCell ref="L8:N8"/>
    <mergeCell ref="B18:B20"/>
    <mergeCell ref="C4:F4"/>
    <mergeCell ref="B21:B23"/>
    <mergeCell ref="B12:B14"/>
    <mergeCell ref="B15:B17"/>
    <mergeCell ref="B6:B8"/>
    <mergeCell ref="B9:B11"/>
    <mergeCell ref="C6:E8"/>
    <mergeCell ref="C5:E5"/>
    <mergeCell ref="F23:H23"/>
    <mergeCell ref="F20:H20"/>
    <mergeCell ref="K21:K22"/>
    <mergeCell ref="J21:J22"/>
    <mergeCell ref="I21:I22"/>
    <mergeCell ref="K18:K19"/>
    <mergeCell ref="J18:J19"/>
    <mergeCell ref="I18:I19"/>
    <mergeCell ref="I23:K23"/>
    <mergeCell ref="I20:K20"/>
    <mergeCell ref="E9:E10"/>
    <mergeCell ref="D9:D10"/>
    <mergeCell ref="C9:C10"/>
    <mergeCell ref="C11:E11"/>
    <mergeCell ref="C12:C13"/>
    <mergeCell ref="D12:D13"/>
    <mergeCell ref="E12:E13"/>
    <mergeCell ref="C14:E14"/>
    <mergeCell ref="C15:C16"/>
    <mergeCell ref="D15:D16"/>
    <mergeCell ref="E15:E16"/>
    <mergeCell ref="H12:H13"/>
    <mergeCell ref="G12:G13"/>
    <mergeCell ref="F12:F13"/>
    <mergeCell ref="C21:C22"/>
    <mergeCell ref="D21:D22"/>
    <mergeCell ref="E21:E22"/>
    <mergeCell ref="C23:E23"/>
    <mergeCell ref="F5:H5"/>
    <mergeCell ref="H6:H7"/>
    <mergeCell ref="G6:G7"/>
    <mergeCell ref="F6:F7"/>
    <mergeCell ref="F8:H8"/>
    <mergeCell ref="F9:H11"/>
    <mergeCell ref="H21:H22"/>
    <mergeCell ref="G21:G22"/>
    <mergeCell ref="F21:F22"/>
    <mergeCell ref="H18:H19"/>
    <mergeCell ref="G18:G19"/>
    <mergeCell ref="F18:F19"/>
    <mergeCell ref="C17:E17"/>
    <mergeCell ref="C18:C19"/>
    <mergeCell ref="D18:D19"/>
    <mergeCell ref="E18:E19"/>
    <mergeCell ref="C20:E20"/>
    <mergeCell ref="M21:M22"/>
    <mergeCell ref="L21:L22"/>
    <mergeCell ref="N18:N19"/>
    <mergeCell ref="M18:M19"/>
    <mergeCell ref="L18:L19"/>
    <mergeCell ref="F17:H17"/>
    <mergeCell ref="F14:H14"/>
    <mergeCell ref="I5:K5"/>
    <mergeCell ref="I12:K14"/>
    <mergeCell ref="I8:K8"/>
    <mergeCell ref="I11:K11"/>
    <mergeCell ref="K15:K16"/>
    <mergeCell ref="J15:J16"/>
    <mergeCell ref="I15:I16"/>
    <mergeCell ref="K9:K10"/>
    <mergeCell ref="J9:J10"/>
    <mergeCell ref="I9:I10"/>
    <mergeCell ref="K6:K7"/>
    <mergeCell ref="J6:J7"/>
    <mergeCell ref="I6:I7"/>
    <mergeCell ref="I17:K17"/>
    <mergeCell ref="H15:H16"/>
    <mergeCell ref="G15:G16"/>
    <mergeCell ref="F15:F16"/>
    <mergeCell ref="L23:N23"/>
    <mergeCell ref="L20:N20"/>
    <mergeCell ref="L14:N14"/>
    <mergeCell ref="L11:N11"/>
    <mergeCell ref="O5:Q5"/>
    <mergeCell ref="O6:O7"/>
    <mergeCell ref="P6:P7"/>
    <mergeCell ref="Q6:Q7"/>
    <mergeCell ref="O8:Q8"/>
    <mergeCell ref="O9:O10"/>
    <mergeCell ref="P9:P10"/>
    <mergeCell ref="Q9:Q10"/>
    <mergeCell ref="O11:Q11"/>
    <mergeCell ref="O12:O13"/>
    <mergeCell ref="P12:P13"/>
    <mergeCell ref="Q12:Q13"/>
    <mergeCell ref="N12:N13"/>
    <mergeCell ref="M12:M13"/>
    <mergeCell ref="L12:L13"/>
    <mergeCell ref="N9:N10"/>
    <mergeCell ref="M9:M10"/>
    <mergeCell ref="L9:L10"/>
    <mergeCell ref="L15:N17"/>
    <mergeCell ref="N21:N22"/>
    <mergeCell ref="R17:T17"/>
    <mergeCell ref="R18:R19"/>
    <mergeCell ref="S18:S19"/>
    <mergeCell ref="T18:T19"/>
    <mergeCell ref="R20:T20"/>
    <mergeCell ref="O14:Q14"/>
    <mergeCell ref="O15:O16"/>
    <mergeCell ref="P15:P16"/>
    <mergeCell ref="Q15:Q16"/>
    <mergeCell ref="O17:Q17"/>
    <mergeCell ref="B2:W2"/>
    <mergeCell ref="R21:T23"/>
    <mergeCell ref="U5:V5"/>
    <mergeCell ref="O21:O22"/>
    <mergeCell ref="P21:P22"/>
    <mergeCell ref="Q21:Q22"/>
    <mergeCell ref="O23:Q23"/>
    <mergeCell ref="R5:T5"/>
    <mergeCell ref="R9:R10"/>
    <mergeCell ref="S9:S10"/>
    <mergeCell ref="T9:T10"/>
    <mergeCell ref="R11:T11"/>
    <mergeCell ref="R12:R13"/>
    <mergeCell ref="S12:S13"/>
    <mergeCell ref="T12:T13"/>
    <mergeCell ref="R14:T14"/>
    <mergeCell ref="R15:R16"/>
    <mergeCell ref="S15:S16"/>
    <mergeCell ref="T15:T16"/>
    <mergeCell ref="R6:R7"/>
    <mergeCell ref="S6:S7"/>
    <mergeCell ref="T6:T7"/>
    <mergeCell ref="R8:T8"/>
    <mergeCell ref="O18:Q20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FFFB4"/>
  </sheetPr>
  <dimension ref="B2:U31"/>
  <sheetViews>
    <sheetView zoomScale="80" zoomScaleNormal="80" workbookViewId="0">
      <selection activeCell="Z16" sqref="Z16"/>
    </sheetView>
  </sheetViews>
  <sheetFormatPr defaultRowHeight="18.75" x14ac:dyDescent="0.4"/>
  <cols>
    <col min="1" max="1" width="5.25" customWidth="1"/>
    <col min="2" max="2" width="14.625" customWidth="1"/>
    <col min="3" max="4" width="5" customWidth="1"/>
    <col min="5" max="5" width="6.375" customWidth="1"/>
    <col min="6" max="6" width="6.125" customWidth="1"/>
    <col min="7" max="14" width="5" customWidth="1"/>
    <col min="15" max="15" width="6.25" bestFit="1" customWidth="1"/>
    <col min="16" max="17" width="5" customWidth="1"/>
    <col min="18" max="18" width="6.625" customWidth="1"/>
    <col min="19" max="19" width="4.625" customWidth="1"/>
    <col min="20" max="20" width="9" customWidth="1"/>
  </cols>
  <sheetData>
    <row r="2" spans="2:21" ht="51" customHeight="1" x14ac:dyDescent="0.4">
      <c r="B2" s="117" t="s">
        <v>50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2:21" ht="23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ht="21.75" thickBot="1" x14ac:dyDescent="0.45">
      <c r="B4" s="4" t="s">
        <v>0</v>
      </c>
      <c r="C4" s="190" t="s">
        <v>61</v>
      </c>
      <c r="D4" s="190"/>
      <c r="E4" s="190"/>
      <c r="F4" s="190"/>
      <c r="G4" s="39"/>
      <c r="H4" s="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ht="19.5" thickBot="1" x14ac:dyDescent="0.45">
      <c r="B5" s="3"/>
      <c r="C5" s="173" t="str">
        <f>B6</f>
        <v>大野</v>
      </c>
      <c r="D5" s="174"/>
      <c r="E5" s="175"/>
      <c r="F5" s="173" t="str">
        <f>B9</f>
        <v>奥越明成</v>
      </c>
      <c r="G5" s="174"/>
      <c r="H5" s="175"/>
      <c r="I5" s="173" t="str">
        <f>B12</f>
        <v>金津</v>
      </c>
      <c r="J5" s="174"/>
      <c r="K5" s="175"/>
      <c r="L5" s="173" t="str">
        <f>B15</f>
        <v>坂井</v>
      </c>
      <c r="M5" s="174"/>
      <c r="N5" s="175"/>
      <c r="O5" s="173" t="str">
        <f>B18</f>
        <v>三国</v>
      </c>
      <c r="P5" s="174"/>
      <c r="Q5" s="175"/>
      <c r="R5" s="136" t="s">
        <v>58</v>
      </c>
      <c r="S5" s="137"/>
      <c r="T5" s="32" t="s">
        <v>59</v>
      </c>
    </row>
    <row r="6" spans="2:21" ht="19.5" customHeight="1" thickTop="1" x14ac:dyDescent="0.4">
      <c r="B6" s="192" t="s">
        <v>11</v>
      </c>
      <c r="C6" s="193"/>
      <c r="D6" s="194"/>
      <c r="E6" s="195"/>
      <c r="F6" s="181">
        <v>117</v>
      </c>
      <c r="G6" s="179" t="s">
        <v>51</v>
      </c>
      <c r="H6" s="177">
        <v>55</v>
      </c>
      <c r="I6" s="161">
        <v>72</v>
      </c>
      <c r="J6" s="162" t="s">
        <v>51</v>
      </c>
      <c r="K6" s="163">
        <v>69</v>
      </c>
      <c r="L6" s="161">
        <v>89</v>
      </c>
      <c r="M6" s="162" t="s">
        <v>51</v>
      </c>
      <c r="N6" s="163">
        <v>53</v>
      </c>
      <c r="O6" s="181">
        <v>100</v>
      </c>
      <c r="P6" s="162" t="s">
        <v>51</v>
      </c>
      <c r="Q6" s="177">
        <v>46</v>
      </c>
      <c r="R6" s="40"/>
      <c r="S6" s="41"/>
      <c r="T6" s="197">
        <v>1</v>
      </c>
    </row>
    <row r="7" spans="2:21" ht="19.5" customHeight="1" x14ac:dyDescent="0.4">
      <c r="B7" s="188"/>
      <c r="C7" s="130"/>
      <c r="D7" s="131"/>
      <c r="E7" s="165"/>
      <c r="F7" s="182"/>
      <c r="G7" s="180"/>
      <c r="H7" s="178"/>
      <c r="I7" s="151"/>
      <c r="J7" s="153"/>
      <c r="K7" s="160"/>
      <c r="L7" s="151"/>
      <c r="M7" s="153"/>
      <c r="N7" s="160"/>
      <c r="O7" s="182"/>
      <c r="P7" s="153"/>
      <c r="Q7" s="178"/>
      <c r="R7" s="42">
        <f>COUNTIF(F8:Q8,"○")</f>
        <v>4</v>
      </c>
      <c r="S7" s="43" t="s">
        <v>65</v>
      </c>
      <c r="T7" s="198"/>
    </row>
    <row r="8" spans="2:21" ht="19.5" customHeight="1" thickBot="1" x14ac:dyDescent="0.45">
      <c r="B8" s="189"/>
      <c r="C8" s="166"/>
      <c r="D8" s="167"/>
      <c r="E8" s="168"/>
      <c r="F8" s="156" t="str">
        <f>IF(F6&gt;H6,"○",IF(F6&lt;H6,"●"))</f>
        <v>○</v>
      </c>
      <c r="G8" s="157"/>
      <c r="H8" s="158"/>
      <c r="I8" s="156" t="str">
        <f t="shared" ref="I8" si="0">IF(I6&gt;K6,"○",IF(I6&lt;K6,"●"))</f>
        <v>○</v>
      </c>
      <c r="J8" s="157"/>
      <c r="K8" s="158"/>
      <c r="L8" s="156" t="str">
        <f t="shared" ref="L8" si="1">IF(L6&gt;N6,"○",IF(L6&lt;N6,"●"))</f>
        <v>○</v>
      </c>
      <c r="M8" s="157"/>
      <c r="N8" s="158"/>
      <c r="O8" s="156" t="str">
        <f t="shared" ref="O8" si="2">IF(O6&gt;Q6,"○",IF(O6&lt;Q6,"●"))</f>
        <v>○</v>
      </c>
      <c r="P8" s="157"/>
      <c r="Q8" s="158"/>
      <c r="R8" s="42">
        <f>COUNTIF(F8:Q8,"●")</f>
        <v>0</v>
      </c>
      <c r="S8" s="43" t="s">
        <v>64</v>
      </c>
      <c r="T8" s="35" t="s">
        <v>60</v>
      </c>
    </row>
    <row r="9" spans="2:21" ht="19.5" customHeight="1" thickTop="1" x14ac:dyDescent="0.4">
      <c r="B9" s="187" t="s">
        <v>46</v>
      </c>
      <c r="C9" s="138">
        <f>H6</f>
        <v>55</v>
      </c>
      <c r="D9" s="140" t="s">
        <v>51</v>
      </c>
      <c r="E9" s="142">
        <f>F6</f>
        <v>117</v>
      </c>
      <c r="F9" s="127"/>
      <c r="G9" s="128"/>
      <c r="H9" s="164"/>
      <c r="I9" s="150">
        <v>29</v>
      </c>
      <c r="J9" s="152" t="s">
        <v>51</v>
      </c>
      <c r="K9" s="169">
        <v>94</v>
      </c>
      <c r="L9" s="150">
        <v>66</v>
      </c>
      <c r="M9" s="152" t="s">
        <v>51</v>
      </c>
      <c r="N9" s="169">
        <v>90</v>
      </c>
      <c r="O9" s="150">
        <v>44</v>
      </c>
      <c r="P9" s="152" t="s">
        <v>51</v>
      </c>
      <c r="Q9" s="169">
        <v>77</v>
      </c>
      <c r="R9" s="40"/>
      <c r="S9" s="44"/>
      <c r="T9" s="197">
        <v>5</v>
      </c>
    </row>
    <row r="10" spans="2:21" ht="19.5" customHeight="1" x14ac:dyDescent="0.4">
      <c r="B10" s="188"/>
      <c r="C10" s="139"/>
      <c r="D10" s="176"/>
      <c r="E10" s="143"/>
      <c r="F10" s="130"/>
      <c r="G10" s="131"/>
      <c r="H10" s="165"/>
      <c r="I10" s="151"/>
      <c r="J10" s="153"/>
      <c r="K10" s="160"/>
      <c r="L10" s="151"/>
      <c r="M10" s="153"/>
      <c r="N10" s="160"/>
      <c r="O10" s="151"/>
      <c r="P10" s="153"/>
      <c r="Q10" s="160"/>
      <c r="R10" s="42">
        <f>COUNTIF(C11:Q11,"○")</f>
        <v>0</v>
      </c>
      <c r="S10" s="43" t="s">
        <v>65</v>
      </c>
      <c r="T10" s="198"/>
    </row>
    <row r="11" spans="2:21" ht="19.5" customHeight="1" thickBot="1" x14ac:dyDescent="0.45">
      <c r="B11" s="189"/>
      <c r="C11" s="170" t="str">
        <f>IF(C9&gt;E9,"○",IF(C9&lt;E9,"●"))</f>
        <v>●</v>
      </c>
      <c r="D11" s="171"/>
      <c r="E11" s="172"/>
      <c r="F11" s="166"/>
      <c r="G11" s="167"/>
      <c r="H11" s="168"/>
      <c r="I11" s="156" t="str">
        <f t="shared" ref="I11" si="3">IF(I9&gt;K9,"○",IF(I9&lt;K9,"●"))</f>
        <v>●</v>
      </c>
      <c r="J11" s="157"/>
      <c r="K11" s="158"/>
      <c r="L11" s="156" t="str">
        <f t="shared" ref="L11" si="4">IF(L9&gt;N9,"○",IF(L9&lt;N9,"●"))</f>
        <v>●</v>
      </c>
      <c r="M11" s="157"/>
      <c r="N11" s="158"/>
      <c r="O11" s="156" t="str">
        <f t="shared" ref="O11" si="5">IF(O9&gt;Q9,"○",IF(O9&lt;Q9,"●"))</f>
        <v>●</v>
      </c>
      <c r="P11" s="157"/>
      <c r="Q11" s="158"/>
      <c r="R11" s="42">
        <f>COUNTIF(C11:Q11,"●")</f>
        <v>4</v>
      </c>
      <c r="S11" s="43" t="s">
        <v>64</v>
      </c>
      <c r="T11" s="36" t="s">
        <v>60</v>
      </c>
    </row>
    <row r="12" spans="2:21" ht="19.5" customHeight="1" thickTop="1" x14ac:dyDescent="0.4">
      <c r="B12" s="187" t="s">
        <v>12</v>
      </c>
      <c r="C12" s="138">
        <f>K6</f>
        <v>69</v>
      </c>
      <c r="D12" s="140" t="s">
        <v>51</v>
      </c>
      <c r="E12" s="142">
        <f>I6</f>
        <v>72</v>
      </c>
      <c r="F12" s="138">
        <f>K9</f>
        <v>94</v>
      </c>
      <c r="G12" s="140" t="s">
        <v>51</v>
      </c>
      <c r="H12" s="142">
        <f>I9</f>
        <v>29</v>
      </c>
      <c r="I12" s="127"/>
      <c r="J12" s="128"/>
      <c r="K12" s="164"/>
      <c r="L12" s="150">
        <v>70</v>
      </c>
      <c r="M12" s="152" t="s">
        <v>51</v>
      </c>
      <c r="N12" s="169">
        <v>57</v>
      </c>
      <c r="O12" s="151">
        <v>61</v>
      </c>
      <c r="P12" s="159" t="s">
        <v>51</v>
      </c>
      <c r="Q12" s="160">
        <v>44</v>
      </c>
      <c r="R12" s="40"/>
      <c r="S12" s="44"/>
      <c r="T12" s="197">
        <v>2</v>
      </c>
    </row>
    <row r="13" spans="2:21" ht="19.5" customHeight="1" x14ac:dyDescent="0.4">
      <c r="B13" s="188"/>
      <c r="C13" s="139"/>
      <c r="D13" s="176"/>
      <c r="E13" s="143"/>
      <c r="F13" s="139"/>
      <c r="G13" s="141"/>
      <c r="H13" s="143"/>
      <c r="I13" s="130"/>
      <c r="J13" s="131"/>
      <c r="K13" s="165"/>
      <c r="L13" s="151"/>
      <c r="M13" s="153"/>
      <c r="N13" s="160"/>
      <c r="O13" s="151"/>
      <c r="P13" s="153"/>
      <c r="Q13" s="160"/>
      <c r="R13" s="42">
        <f>COUNTIF(C14:Q14,"○")</f>
        <v>3</v>
      </c>
      <c r="S13" s="43" t="s">
        <v>65</v>
      </c>
      <c r="T13" s="198"/>
    </row>
    <row r="14" spans="2:21" ht="19.5" customHeight="1" thickBot="1" x14ac:dyDescent="0.45">
      <c r="B14" s="189"/>
      <c r="C14" s="170" t="str">
        <f>IF(C12&gt;E12,"○",IF(C12&lt;E12,"●"))</f>
        <v>●</v>
      </c>
      <c r="D14" s="171"/>
      <c r="E14" s="172"/>
      <c r="F14" s="170" t="str">
        <f>IF(F12&gt;H12,"○",IF(F12&lt;H12,"●"))</f>
        <v>○</v>
      </c>
      <c r="G14" s="171"/>
      <c r="H14" s="172"/>
      <c r="I14" s="166"/>
      <c r="J14" s="167"/>
      <c r="K14" s="168"/>
      <c r="L14" s="156" t="str">
        <f t="shared" ref="L14" si="6">IF(L12&gt;N12,"○",IF(L12&lt;N12,"●"))</f>
        <v>○</v>
      </c>
      <c r="M14" s="157"/>
      <c r="N14" s="158"/>
      <c r="O14" s="156" t="str">
        <f t="shared" ref="O14" si="7">IF(O12&gt;Q12,"○",IF(O12&lt;Q12,"●"))</f>
        <v>○</v>
      </c>
      <c r="P14" s="157"/>
      <c r="Q14" s="158"/>
      <c r="R14" s="47">
        <f>COUNTIF(C14:Q14,"●")</f>
        <v>1</v>
      </c>
      <c r="S14" s="43" t="s">
        <v>64</v>
      </c>
      <c r="T14" s="35" t="s">
        <v>60</v>
      </c>
    </row>
    <row r="15" spans="2:21" ht="19.5" customHeight="1" thickTop="1" x14ac:dyDescent="0.4">
      <c r="B15" s="187" t="s">
        <v>14</v>
      </c>
      <c r="C15" s="138">
        <f>N6</f>
        <v>53</v>
      </c>
      <c r="D15" s="140" t="s">
        <v>51</v>
      </c>
      <c r="E15" s="142">
        <f>L6</f>
        <v>89</v>
      </c>
      <c r="F15" s="138">
        <f>N9</f>
        <v>90</v>
      </c>
      <c r="G15" s="140" t="s">
        <v>51</v>
      </c>
      <c r="H15" s="142">
        <f>L9</f>
        <v>66</v>
      </c>
      <c r="I15" s="138">
        <f>N12</f>
        <v>57</v>
      </c>
      <c r="J15" s="140" t="s">
        <v>51</v>
      </c>
      <c r="K15" s="142">
        <f>L12</f>
        <v>70</v>
      </c>
      <c r="L15" s="127"/>
      <c r="M15" s="128"/>
      <c r="N15" s="164"/>
      <c r="O15" s="150">
        <v>60</v>
      </c>
      <c r="P15" s="152" t="s">
        <v>51</v>
      </c>
      <c r="Q15" s="169">
        <v>59</v>
      </c>
      <c r="R15" s="42"/>
      <c r="S15" s="44"/>
      <c r="T15" s="197">
        <v>3</v>
      </c>
    </row>
    <row r="16" spans="2:21" ht="19.5" customHeight="1" x14ac:dyDescent="0.4">
      <c r="B16" s="188"/>
      <c r="C16" s="139"/>
      <c r="D16" s="176"/>
      <c r="E16" s="143"/>
      <c r="F16" s="139"/>
      <c r="G16" s="141"/>
      <c r="H16" s="143"/>
      <c r="I16" s="139"/>
      <c r="J16" s="141"/>
      <c r="K16" s="143"/>
      <c r="L16" s="130"/>
      <c r="M16" s="131"/>
      <c r="N16" s="165"/>
      <c r="O16" s="151"/>
      <c r="P16" s="153"/>
      <c r="Q16" s="160"/>
      <c r="R16" s="42">
        <f>COUNTIF(C17:Q17,"○")</f>
        <v>2</v>
      </c>
      <c r="S16" s="43" t="s">
        <v>65</v>
      </c>
      <c r="T16" s="198"/>
    </row>
    <row r="17" spans="2:21" ht="19.5" customHeight="1" thickBot="1" x14ac:dyDescent="0.45">
      <c r="B17" s="189"/>
      <c r="C17" s="170" t="str">
        <f>IF(C15&gt;E15,"○",IF(C15&lt;E15,"●"))</f>
        <v>●</v>
      </c>
      <c r="D17" s="171"/>
      <c r="E17" s="172"/>
      <c r="F17" s="170" t="str">
        <f t="shared" ref="F17" si="8">IF(F15&gt;H15,"○",IF(F15&lt;H15,"●"))</f>
        <v>○</v>
      </c>
      <c r="G17" s="171"/>
      <c r="H17" s="172"/>
      <c r="I17" s="170" t="str">
        <f t="shared" ref="I17" si="9">IF(I15&gt;K15,"○",IF(I15&lt;K15,"●"))</f>
        <v>●</v>
      </c>
      <c r="J17" s="171"/>
      <c r="K17" s="172"/>
      <c r="L17" s="166"/>
      <c r="M17" s="167"/>
      <c r="N17" s="168"/>
      <c r="O17" s="156" t="str">
        <f t="shared" ref="O17" si="10">IF(O15&gt;Q15,"○",IF(O15&lt;Q15,"●"))</f>
        <v>○</v>
      </c>
      <c r="P17" s="157"/>
      <c r="Q17" s="158"/>
      <c r="R17" s="47">
        <f>COUNTIF(C17:Q17,"●")</f>
        <v>2</v>
      </c>
      <c r="S17" s="43" t="s">
        <v>64</v>
      </c>
      <c r="T17" s="35" t="s">
        <v>60</v>
      </c>
    </row>
    <row r="18" spans="2:21" ht="19.5" customHeight="1" thickTop="1" x14ac:dyDescent="0.4">
      <c r="B18" s="187" t="s">
        <v>16</v>
      </c>
      <c r="C18" s="138">
        <f>Q6</f>
        <v>46</v>
      </c>
      <c r="D18" s="140" t="s">
        <v>51</v>
      </c>
      <c r="E18" s="142">
        <f>O6</f>
        <v>100</v>
      </c>
      <c r="F18" s="138">
        <f>Q9</f>
        <v>77</v>
      </c>
      <c r="G18" s="140" t="s">
        <v>51</v>
      </c>
      <c r="H18" s="142">
        <f>O9</f>
        <v>44</v>
      </c>
      <c r="I18" s="138">
        <f>Q12</f>
        <v>44</v>
      </c>
      <c r="J18" s="140" t="s">
        <v>51</v>
      </c>
      <c r="K18" s="142">
        <f>O12</f>
        <v>61</v>
      </c>
      <c r="L18" s="138">
        <f>Q15</f>
        <v>59</v>
      </c>
      <c r="M18" s="140" t="s">
        <v>51</v>
      </c>
      <c r="N18" s="142">
        <f>O15</f>
        <v>60</v>
      </c>
      <c r="O18" s="127"/>
      <c r="P18" s="128"/>
      <c r="Q18" s="164"/>
      <c r="R18" s="40"/>
      <c r="S18" s="44"/>
      <c r="T18" s="197">
        <v>4</v>
      </c>
    </row>
    <row r="19" spans="2:21" ht="19.5" customHeight="1" x14ac:dyDescent="0.4">
      <c r="B19" s="188"/>
      <c r="C19" s="139"/>
      <c r="D19" s="176"/>
      <c r="E19" s="143"/>
      <c r="F19" s="139"/>
      <c r="G19" s="141"/>
      <c r="H19" s="143"/>
      <c r="I19" s="139"/>
      <c r="J19" s="141"/>
      <c r="K19" s="143"/>
      <c r="L19" s="139"/>
      <c r="M19" s="141"/>
      <c r="N19" s="143"/>
      <c r="O19" s="130"/>
      <c r="P19" s="131"/>
      <c r="Q19" s="165"/>
      <c r="R19" s="42">
        <f>COUNTIF(C20:Q20,"○")</f>
        <v>1</v>
      </c>
      <c r="S19" s="43" t="s">
        <v>65</v>
      </c>
      <c r="T19" s="198"/>
    </row>
    <row r="20" spans="2:21" ht="19.5" customHeight="1" thickBot="1" x14ac:dyDescent="0.45">
      <c r="B20" s="191"/>
      <c r="C20" s="144" t="str">
        <f>IF(C18&gt;E18,"○",IF(C18&lt;E18,"●"))</f>
        <v>●</v>
      </c>
      <c r="D20" s="145"/>
      <c r="E20" s="146"/>
      <c r="F20" s="144" t="str">
        <f t="shared" ref="F20" si="11">IF(F18&gt;H18,"○",IF(F18&lt;H18,"●"))</f>
        <v>○</v>
      </c>
      <c r="G20" s="145"/>
      <c r="H20" s="146"/>
      <c r="I20" s="144" t="str">
        <f t="shared" ref="I20" si="12">IF(I18&gt;K18,"○",IF(I18&lt;K18,"●"))</f>
        <v>●</v>
      </c>
      <c r="J20" s="145"/>
      <c r="K20" s="146"/>
      <c r="L20" s="144" t="str">
        <f t="shared" ref="L20" si="13">IF(L18&gt;N18,"○",IF(L18&lt;N18,"●"))</f>
        <v>●</v>
      </c>
      <c r="M20" s="145"/>
      <c r="N20" s="146"/>
      <c r="O20" s="133"/>
      <c r="P20" s="134"/>
      <c r="Q20" s="196"/>
      <c r="R20" s="48">
        <f>COUNTIF(C20:Q20,"●")</f>
        <v>3</v>
      </c>
      <c r="S20" s="46" t="s">
        <v>64</v>
      </c>
      <c r="T20" s="38" t="s">
        <v>60</v>
      </c>
    </row>
    <row r="21" spans="2:21" x14ac:dyDescent="0.4">
      <c r="B21" s="1"/>
      <c r="C21" s="1"/>
      <c r="D21" s="1"/>
      <c r="E21" s="1"/>
      <c r="F21" s="49" t="s">
        <v>67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x14ac:dyDescent="0.4">
      <c r="B22" s="1"/>
      <c r="C22" s="1"/>
      <c r="D22" s="1"/>
      <c r="E22" s="1"/>
      <c r="F22" s="49" t="s">
        <v>66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x14ac:dyDescent="0.4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x14ac:dyDescent="0.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4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x14ac:dyDescent="0.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x14ac:dyDescent="0.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</sheetData>
  <mergeCells count="103">
    <mergeCell ref="T6:T7"/>
    <mergeCell ref="T9:T10"/>
    <mergeCell ref="T12:T13"/>
    <mergeCell ref="T15:T16"/>
    <mergeCell ref="T18:T19"/>
    <mergeCell ref="B2:T2"/>
    <mergeCell ref="C4:F4"/>
    <mergeCell ref="C5:E5"/>
    <mergeCell ref="F5:H5"/>
    <mergeCell ref="I5:K5"/>
    <mergeCell ref="L5:N5"/>
    <mergeCell ref="O5:Q5"/>
    <mergeCell ref="R5:S5"/>
    <mergeCell ref="B6:B8"/>
    <mergeCell ref="C6:E8"/>
    <mergeCell ref="F6:F7"/>
    <mergeCell ref="G6:G7"/>
    <mergeCell ref="H6:H7"/>
    <mergeCell ref="P6:P7"/>
    <mergeCell ref="Q6:Q7"/>
    <mergeCell ref="F8:H8"/>
    <mergeCell ref="I8:K8"/>
    <mergeCell ref="L8:N8"/>
    <mergeCell ref="O8:Q8"/>
    <mergeCell ref="J6:J7"/>
    <mergeCell ref="K6:K7"/>
    <mergeCell ref="L6:L7"/>
    <mergeCell ref="M6:M7"/>
    <mergeCell ref="N6:N7"/>
    <mergeCell ref="O6:O7"/>
    <mergeCell ref="I6:I7"/>
    <mergeCell ref="B9:B11"/>
    <mergeCell ref="C9:C10"/>
    <mergeCell ref="D9:D10"/>
    <mergeCell ref="E9:E10"/>
    <mergeCell ref="F9:H11"/>
    <mergeCell ref="P9:P10"/>
    <mergeCell ref="Q9:Q10"/>
    <mergeCell ref="C11:E11"/>
    <mergeCell ref="I11:K11"/>
    <mergeCell ref="L11:N11"/>
    <mergeCell ref="O11:Q11"/>
    <mergeCell ref="J9:J10"/>
    <mergeCell ref="K9:K10"/>
    <mergeCell ref="L9:L10"/>
    <mergeCell ref="M9:M10"/>
    <mergeCell ref="N9:N10"/>
    <mergeCell ref="O9:O10"/>
    <mergeCell ref="I9:I10"/>
    <mergeCell ref="B12:B14"/>
    <mergeCell ref="C12:C13"/>
    <mergeCell ref="D12:D13"/>
    <mergeCell ref="E12:E13"/>
    <mergeCell ref="F12:F13"/>
    <mergeCell ref="P12:P13"/>
    <mergeCell ref="Q12:Q13"/>
    <mergeCell ref="C14:E14"/>
    <mergeCell ref="F14:H14"/>
    <mergeCell ref="L14:N14"/>
    <mergeCell ref="O14:Q14"/>
    <mergeCell ref="H12:H13"/>
    <mergeCell ref="I12:K14"/>
    <mergeCell ref="L12:L13"/>
    <mergeCell ref="M12:M13"/>
    <mergeCell ref="N12:N13"/>
    <mergeCell ref="O12:O13"/>
    <mergeCell ref="G12:G13"/>
    <mergeCell ref="B15:B17"/>
    <mergeCell ref="C15:C16"/>
    <mergeCell ref="D15:D16"/>
    <mergeCell ref="E15:E16"/>
    <mergeCell ref="F15:F16"/>
    <mergeCell ref="P15:P16"/>
    <mergeCell ref="Q15:Q16"/>
    <mergeCell ref="C17:E17"/>
    <mergeCell ref="F17:H17"/>
    <mergeCell ref="I17:K17"/>
    <mergeCell ref="O17:Q17"/>
    <mergeCell ref="H15:H16"/>
    <mergeCell ref="I15:I16"/>
    <mergeCell ref="J15:J16"/>
    <mergeCell ref="K15:K16"/>
    <mergeCell ref="L15:N17"/>
    <mergeCell ref="O15:O16"/>
    <mergeCell ref="G15:G16"/>
    <mergeCell ref="B18:B20"/>
    <mergeCell ref="C18:C19"/>
    <mergeCell ref="D18:D19"/>
    <mergeCell ref="E18:E19"/>
    <mergeCell ref="F18:F19"/>
    <mergeCell ref="N18:N19"/>
    <mergeCell ref="O18:Q20"/>
    <mergeCell ref="C20:E20"/>
    <mergeCell ref="F20:H20"/>
    <mergeCell ref="I20:K20"/>
    <mergeCell ref="L20:N20"/>
    <mergeCell ref="H18:H19"/>
    <mergeCell ref="I18:I19"/>
    <mergeCell ref="J18:J19"/>
    <mergeCell ref="K18:K19"/>
    <mergeCell ref="L18:L19"/>
    <mergeCell ref="M18:M19"/>
    <mergeCell ref="G18:G19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FFFB4"/>
  </sheetPr>
  <dimension ref="B2:U31"/>
  <sheetViews>
    <sheetView zoomScale="80" zoomScaleNormal="80" workbookViewId="0">
      <selection activeCell="T21" sqref="T21"/>
    </sheetView>
  </sheetViews>
  <sheetFormatPr defaultRowHeight="18.75" x14ac:dyDescent="0.4"/>
  <cols>
    <col min="1" max="1" width="5.25" customWidth="1"/>
    <col min="2" max="2" width="14.625" customWidth="1"/>
    <col min="3" max="17" width="5" customWidth="1"/>
    <col min="18" max="18" width="6.625" customWidth="1"/>
    <col min="19" max="19" width="4.625" customWidth="1"/>
    <col min="20" max="20" width="9" customWidth="1"/>
  </cols>
  <sheetData>
    <row r="2" spans="2:21" ht="51" customHeight="1" x14ac:dyDescent="0.4">
      <c r="B2" s="117" t="s">
        <v>50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2:21" ht="23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ht="21.75" thickBot="1" x14ac:dyDescent="0.45">
      <c r="B4" s="4" t="s">
        <v>0</v>
      </c>
      <c r="C4" s="190" t="s">
        <v>63</v>
      </c>
      <c r="D4" s="190"/>
      <c r="E4" s="190"/>
      <c r="F4" s="190"/>
      <c r="G4" s="39"/>
      <c r="H4" s="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ht="19.5" thickBot="1" x14ac:dyDescent="0.45">
      <c r="B5" s="3"/>
      <c r="C5" s="173" t="str">
        <f>B6</f>
        <v>科学技術</v>
      </c>
      <c r="D5" s="174"/>
      <c r="E5" s="175"/>
      <c r="F5" s="173" t="str">
        <f>B9</f>
        <v>高志</v>
      </c>
      <c r="G5" s="174"/>
      <c r="H5" s="175"/>
      <c r="I5" s="173" t="str">
        <f>B12</f>
        <v>武生</v>
      </c>
      <c r="J5" s="174"/>
      <c r="K5" s="175"/>
      <c r="L5" s="173" t="str">
        <f>B15</f>
        <v>武生東</v>
      </c>
      <c r="M5" s="174"/>
      <c r="N5" s="175"/>
      <c r="O5" s="173" t="str">
        <f>B18</f>
        <v>福井高専</v>
      </c>
      <c r="P5" s="174"/>
      <c r="Q5" s="175"/>
      <c r="R5" s="136" t="s">
        <v>58</v>
      </c>
      <c r="S5" s="137"/>
      <c r="T5" s="32" t="s">
        <v>59</v>
      </c>
    </row>
    <row r="6" spans="2:21" ht="19.5" customHeight="1" thickTop="1" x14ac:dyDescent="0.4">
      <c r="B6" s="203" t="s">
        <v>26</v>
      </c>
      <c r="C6" s="193"/>
      <c r="D6" s="194"/>
      <c r="E6" s="195"/>
      <c r="F6" s="181">
        <v>45</v>
      </c>
      <c r="G6" s="179" t="s">
        <v>51</v>
      </c>
      <c r="H6" s="177">
        <v>77</v>
      </c>
      <c r="I6" s="161">
        <v>55</v>
      </c>
      <c r="J6" s="162" t="s">
        <v>51</v>
      </c>
      <c r="K6" s="163">
        <v>85</v>
      </c>
      <c r="L6" s="161">
        <v>80</v>
      </c>
      <c r="M6" s="162" t="s">
        <v>51</v>
      </c>
      <c r="N6" s="163">
        <v>52</v>
      </c>
      <c r="O6" s="161">
        <v>63</v>
      </c>
      <c r="P6" s="162" t="s">
        <v>51</v>
      </c>
      <c r="Q6" s="163">
        <v>61</v>
      </c>
      <c r="R6" s="40"/>
      <c r="S6" s="41"/>
      <c r="T6" s="197">
        <v>3</v>
      </c>
    </row>
    <row r="7" spans="2:21" ht="19.5" customHeight="1" x14ac:dyDescent="0.4">
      <c r="B7" s="200"/>
      <c r="C7" s="130"/>
      <c r="D7" s="131"/>
      <c r="E7" s="165"/>
      <c r="F7" s="182"/>
      <c r="G7" s="180"/>
      <c r="H7" s="178"/>
      <c r="I7" s="151"/>
      <c r="J7" s="153"/>
      <c r="K7" s="160"/>
      <c r="L7" s="151"/>
      <c r="M7" s="153"/>
      <c r="N7" s="160"/>
      <c r="O7" s="151"/>
      <c r="P7" s="153"/>
      <c r="Q7" s="160"/>
      <c r="R7" s="42">
        <f>COUNTIF(F8:Q8,"○")</f>
        <v>2</v>
      </c>
      <c r="S7" s="43" t="s">
        <v>65</v>
      </c>
      <c r="T7" s="198"/>
    </row>
    <row r="8" spans="2:21" ht="19.5" customHeight="1" thickBot="1" x14ac:dyDescent="0.45">
      <c r="B8" s="202"/>
      <c r="C8" s="166"/>
      <c r="D8" s="167"/>
      <c r="E8" s="168"/>
      <c r="F8" s="156" t="str">
        <f>IF(F6&gt;H6,"○",IF(F6&lt;H6,"●"))</f>
        <v>●</v>
      </c>
      <c r="G8" s="157"/>
      <c r="H8" s="158"/>
      <c r="I8" s="156" t="str">
        <f t="shared" ref="I8" si="0">IF(I6&gt;K6,"○",IF(I6&lt;K6,"●"))</f>
        <v>●</v>
      </c>
      <c r="J8" s="157"/>
      <c r="K8" s="158"/>
      <c r="L8" s="156" t="str">
        <f t="shared" ref="L8" si="1">IF(L6&gt;N6,"○",IF(L6&lt;N6,"●"))</f>
        <v>○</v>
      </c>
      <c r="M8" s="157"/>
      <c r="N8" s="158"/>
      <c r="O8" s="156" t="str">
        <f t="shared" ref="O8" si="2">IF(O6&gt;Q6,"○",IF(O6&lt;Q6,"●"))</f>
        <v>○</v>
      </c>
      <c r="P8" s="157"/>
      <c r="Q8" s="158"/>
      <c r="R8" s="42">
        <f>COUNTIF(F8:Q8,"●")</f>
        <v>2</v>
      </c>
      <c r="S8" s="43" t="s">
        <v>64</v>
      </c>
      <c r="T8" s="35" t="s">
        <v>60</v>
      </c>
    </row>
    <row r="9" spans="2:21" ht="19.5" customHeight="1" thickTop="1" x14ac:dyDescent="0.4">
      <c r="B9" s="199" t="s">
        <v>13</v>
      </c>
      <c r="C9" s="138">
        <f>H6</f>
        <v>77</v>
      </c>
      <c r="D9" s="140" t="s">
        <v>51</v>
      </c>
      <c r="E9" s="142">
        <f>F6</f>
        <v>45</v>
      </c>
      <c r="F9" s="127"/>
      <c r="G9" s="128"/>
      <c r="H9" s="164"/>
      <c r="I9" s="150">
        <v>64</v>
      </c>
      <c r="J9" s="152" t="s">
        <v>51</v>
      </c>
      <c r="K9" s="169">
        <v>70</v>
      </c>
      <c r="L9" s="150">
        <v>78</v>
      </c>
      <c r="M9" s="152" t="s">
        <v>51</v>
      </c>
      <c r="N9" s="169">
        <v>40</v>
      </c>
      <c r="O9" s="150">
        <v>70</v>
      </c>
      <c r="P9" s="152" t="s">
        <v>51</v>
      </c>
      <c r="Q9" s="169">
        <v>60</v>
      </c>
      <c r="R9" s="40"/>
      <c r="S9" s="44"/>
      <c r="T9" s="197">
        <v>2</v>
      </c>
    </row>
    <row r="10" spans="2:21" ht="19.5" customHeight="1" x14ac:dyDescent="0.4">
      <c r="B10" s="200"/>
      <c r="C10" s="139"/>
      <c r="D10" s="176"/>
      <c r="E10" s="143"/>
      <c r="F10" s="130"/>
      <c r="G10" s="131"/>
      <c r="H10" s="165"/>
      <c r="I10" s="151"/>
      <c r="J10" s="153"/>
      <c r="K10" s="160"/>
      <c r="L10" s="151"/>
      <c r="M10" s="153"/>
      <c r="N10" s="160"/>
      <c r="O10" s="151"/>
      <c r="P10" s="153"/>
      <c r="Q10" s="160"/>
      <c r="R10" s="42">
        <f>COUNTIF(C11:Q11,"○")</f>
        <v>3</v>
      </c>
      <c r="S10" s="43" t="s">
        <v>65</v>
      </c>
      <c r="T10" s="198"/>
    </row>
    <row r="11" spans="2:21" ht="19.5" customHeight="1" thickBot="1" x14ac:dyDescent="0.45">
      <c r="B11" s="202"/>
      <c r="C11" s="170" t="str">
        <f>IF(C9&gt;E9,"○",IF(C9&lt;E9,"●"))</f>
        <v>○</v>
      </c>
      <c r="D11" s="171"/>
      <c r="E11" s="172"/>
      <c r="F11" s="166"/>
      <c r="G11" s="167"/>
      <c r="H11" s="168"/>
      <c r="I11" s="156" t="str">
        <f t="shared" ref="I11" si="3">IF(I9&gt;K9,"○",IF(I9&lt;K9,"●"))</f>
        <v>●</v>
      </c>
      <c r="J11" s="157"/>
      <c r="K11" s="158"/>
      <c r="L11" s="156" t="str">
        <f t="shared" ref="L11" si="4">IF(L9&gt;N9,"○",IF(L9&lt;N9,"●"))</f>
        <v>○</v>
      </c>
      <c r="M11" s="157"/>
      <c r="N11" s="158"/>
      <c r="O11" s="156" t="str">
        <f t="shared" ref="O11" si="5">IF(O9&gt;Q9,"○",IF(O9&lt;Q9,"●"))</f>
        <v>○</v>
      </c>
      <c r="P11" s="157"/>
      <c r="Q11" s="158"/>
      <c r="R11" s="42">
        <f>COUNTIF(C11:Q11,"●")</f>
        <v>1</v>
      </c>
      <c r="S11" s="43" t="s">
        <v>64</v>
      </c>
      <c r="T11" s="36" t="s">
        <v>60</v>
      </c>
    </row>
    <row r="12" spans="2:21" ht="19.5" customHeight="1" thickTop="1" x14ac:dyDescent="0.4">
      <c r="B12" s="199" t="s">
        <v>15</v>
      </c>
      <c r="C12" s="138">
        <f>K6</f>
        <v>85</v>
      </c>
      <c r="D12" s="140" t="s">
        <v>51</v>
      </c>
      <c r="E12" s="142">
        <f>I6</f>
        <v>55</v>
      </c>
      <c r="F12" s="138">
        <f>K9</f>
        <v>70</v>
      </c>
      <c r="G12" s="140" t="s">
        <v>51</v>
      </c>
      <c r="H12" s="142">
        <f>I9</f>
        <v>64</v>
      </c>
      <c r="I12" s="127"/>
      <c r="J12" s="128"/>
      <c r="K12" s="164"/>
      <c r="L12" s="150">
        <v>64</v>
      </c>
      <c r="M12" s="152" t="s">
        <v>51</v>
      </c>
      <c r="N12" s="169">
        <v>28</v>
      </c>
      <c r="O12" s="151">
        <v>48</v>
      </c>
      <c r="P12" s="159" t="s">
        <v>51</v>
      </c>
      <c r="Q12" s="160">
        <v>77</v>
      </c>
      <c r="R12" s="40"/>
      <c r="S12" s="44"/>
      <c r="T12" s="197">
        <v>1</v>
      </c>
    </row>
    <row r="13" spans="2:21" ht="19.5" customHeight="1" x14ac:dyDescent="0.4">
      <c r="B13" s="200"/>
      <c r="C13" s="139"/>
      <c r="D13" s="176"/>
      <c r="E13" s="143"/>
      <c r="F13" s="139"/>
      <c r="G13" s="141"/>
      <c r="H13" s="143"/>
      <c r="I13" s="130"/>
      <c r="J13" s="131"/>
      <c r="K13" s="165"/>
      <c r="L13" s="151"/>
      <c r="M13" s="153"/>
      <c r="N13" s="160"/>
      <c r="O13" s="151"/>
      <c r="P13" s="153"/>
      <c r="Q13" s="160"/>
      <c r="R13" s="42">
        <f>COUNTIF(C14:Q14,"○")</f>
        <v>3</v>
      </c>
      <c r="S13" s="43" t="s">
        <v>65</v>
      </c>
      <c r="T13" s="198"/>
    </row>
    <row r="14" spans="2:21" ht="19.5" customHeight="1" thickBot="1" x14ac:dyDescent="0.45">
      <c r="B14" s="202"/>
      <c r="C14" s="170" t="str">
        <f>IF(C12&gt;E12,"○",IF(C12&lt;E12,"●"))</f>
        <v>○</v>
      </c>
      <c r="D14" s="171"/>
      <c r="E14" s="172"/>
      <c r="F14" s="170" t="str">
        <f>IF(F12&gt;H12,"○",IF(F12&lt;H12,"●"))</f>
        <v>○</v>
      </c>
      <c r="G14" s="171"/>
      <c r="H14" s="172"/>
      <c r="I14" s="166"/>
      <c r="J14" s="167"/>
      <c r="K14" s="168"/>
      <c r="L14" s="156" t="str">
        <f t="shared" ref="L14" si="6">IF(L12&gt;N12,"○",IF(L12&lt;N12,"●"))</f>
        <v>○</v>
      </c>
      <c r="M14" s="157"/>
      <c r="N14" s="158"/>
      <c r="O14" s="156" t="str">
        <f t="shared" ref="O14" si="7">IF(O12&gt;Q12,"○",IF(O12&lt;Q12,"●"))</f>
        <v>●</v>
      </c>
      <c r="P14" s="157"/>
      <c r="Q14" s="158"/>
      <c r="R14" s="47">
        <f>COUNTIF(C14:Q14,"●")</f>
        <v>1</v>
      </c>
      <c r="S14" s="43" t="s">
        <v>64</v>
      </c>
      <c r="T14" s="35" t="s">
        <v>60</v>
      </c>
    </row>
    <row r="15" spans="2:21" ht="19.5" customHeight="1" thickTop="1" x14ac:dyDescent="0.4">
      <c r="B15" s="199" t="s">
        <v>48</v>
      </c>
      <c r="C15" s="138">
        <f>N6</f>
        <v>52</v>
      </c>
      <c r="D15" s="140" t="s">
        <v>51</v>
      </c>
      <c r="E15" s="142">
        <f>L6</f>
        <v>80</v>
      </c>
      <c r="F15" s="138">
        <f>N9</f>
        <v>40</v>
      </c>
      <c r="G15" s="140" t="s">
        <v>51</v>
      </c>
      <c r="H15" s="142">
        <f>L9</f>
        <v>78</v>
      </c>
      <c r="I15" s="138">
        <f>N12</f>
        <v>28</v>
      </c>
      <c r="J15" s="140" t="s">
        <v>51</v>
      </c>
      <c r="K15" s="142">
        <f>L12</f>
        <v>64</v>
      </c>
      <c r="L15" s="127"/>
      <c r="M15" s="128"/>
      <c r="N15" s="164"/>
      <c r="O15" s="150">
        <v>41</v>
      </c>
      <c r="P15" s="152" t="s">
        <v>51</v>
      </c>
      <c r="Q15" s="169">
        <v>67</v>
      </c>
      <c r="R15" s="42"/>
      <c r="S15" s="44"/>
      <c r="T15" s="197">
        <v>5</v>
      </c>
    </row>
    <row r="16" spans="2:21" ht="19.5" customHeight="1" x14ac:dyDescent="0.4">
      <c r="B16" s="200"/>
      <c r="C16" s="139"/>
      <c r="D16" s="176"/>
      <c r="E16" s="143"/>
      <c r="F16" s="139"/>
      <c r="G16" s="141"/>
      <c r="H16" s="143"/>
      <c r="I16" s="139"/>
      <c r="J16" s="141"/>
      <c r="K16" s="143"/>
      <c r="L16" s="130"/>
      <c r="M16" s="131"/>
      <c r="N16" s="165"/>
      <c r="O16" s="151"/>
      <c r="P16" s="153"/>
      <c r="Q16" s="160"/>
      <c r="R16" s="42">
        <f>COUNTIF(C17:Q17,"○")</f>
        <v>0</v>
      </c>
      <c r="S16" s="43" t="s">
        <v>65</v>
      </c>
      <c r="T16" s="198"/>
    </row>
    <row r="17" spans="2:21" ht="19.5" customHeight="1" thickBot="1" x14ac:dyDescent="0.45">
      <c r="B17" s="202"/>
      <c r="C17" s="170" t="str">
        <f>IF(C15&gt;E15,"○",IF(C15&lt;E15,"●"))</f>
        <v>●</v>
      </c>
      <c r="D17" s="171"/>
      <c r="E17" s="172"/>
      <c r="F17" s="170" t="str">
        <f t="shared" ref="F17" si="8">IF(F15&gt;H15,"○",IF(F15&lt;H15,"●"))</f>
        <v>●</v>
      </c>
      <c r="G17" s="171"/>
      <c r="H17" s="172"/>
      <c r="I17" s="170" t="str">
        <f t="shared" ref="I17" si="9">IF(I15&gt;K15,"○",IF(I15&lt;K15,"●"))</f>
        <v>●</v>
      </c>
      <c r="J17" s="171"/>
      <c r="K17" s="172"/>
      <c r="L17" s="166"/>
      <c r="M17" s="167"/>
      <c r="N17" s="168"/>
      <c r="O17" s="156" t="str">
        <f t="shared" ref="O17" si="10">IF(O15&gt;Q15,"○",IF(O15&lt;Q15,"●"))</f>
        <v>●</v>
      </c>
      <c r="P17" s="157"/>
      <c r="Q17" s="158"/>
      <c r="R17" s="47">
        <f>COUNTIF(C17:Q17,"●")</f>
        <v>4</v>
      </c>
      <c r="S17" s="43" t="s">
        <v>64</v>
      </c>
      <c r="T17" s="35" t="s">
        <v>60</v>
      </c>
    </row>
    <row r="18" spans="2:21" ht="19.5" customHeight="1" thickTop="1" x14ac:dyDescent="0.4">
      <c r="B18" s="199" t="s">
        <v>22</v>
      </c>
      <c r="C18" s="138">
        <f>Q6</f>
        <v>61</v>
      </c>
      <c r="D18" s="140" t="s">
        <v>51</v>
      </c>
      <c r="E18" s="142">
        <f>O6</f>
        <v>63</v>
      </c>
      <c r="F18" s="138">
        <f>Q9</f>
        <v>60</v>
      </c>
      <c r="G18" s="140" t="s">
        <v>51</v>
      </c>
      <c r="H18" s="142">
        <f>O9</f>
        <v>70</v>
      </c>
      <c r="I18" s="138">
        <f>Q12</f>
        <v>77</v>
      </c>
      <c r="J18" s="140" t="s">
        <v>51</v>
      </c>
      <c r="K18" s="142">
        <f>O12</f>
        <v>48</v>
      </c>
      <c r="L18" s="138">
        <f>Q15</f>
        <v>67</v>
      </c>
      <c r="M18" s="140" t="s">
        <v>51</v>
      </c>
      <c r="N18" s="142">
        <f>O15</f>
        <v>41</v>
      </c>
      <c r="O18" s="127"/>
      <c r="P18" s="128"/>
      <c r="Q18" s="164"/>
      <c r="R18" s="40"/>
      <c r="S18" s="44"/>
      <c r="T18" s="197">
        <v>4</v>
      </c>
    </row>
    <row r="19" spans="2:21" ht="19.5" customHeight="1" x14ac:dyDescent="0.4">
      <c r="B19" s="200"/>
      <c r="C19" s="139"/>
      <c r="D19" s="176"/>
      <c r="E19" s="143"/>
      <c r="F19" s="139"/>
      <c r="G19" s="141"/>
      <c r="H19" s="143"/>
      <c r="I19" s="139"/>
      <c r="J19" s="141"/>
      <c r="K19" s="143"/>
      <c r="L19" s="139"/>
      <c r="M19" s="141"/>
      <c r="N19" s="143"/>
      <c r="O19" s="130"/>
      <c r="P19" s="131"/>
      <c r="Q19" s="165"/>
      <c r="R19" s="42">
        <f>COUNTIF(C20:Q20,"○")</f>
        <v>2</v>
      </c>
      <c r="S19" s="43" t="s">
        <v>65</v>
      </c>
      <c r="T19" s="198"/>
    </row>
    <row r="20" spans="2:21" ht="19.5" customHeight="1" thickBot="1" x14ac:dyDescent="0.45">
      <c r="B20" s="201"/>
      <c r="C20" s="144" t="str">
        <f>IF(C18&gt;E18,"○",IF(C18&lt;E18,"●"))</f>
        <v>●</v>
      </c>
      <c r="D20" s="145"/>
      <c r="E20" s="146"/>
      <c r="F20" s="144" t="str">
        <f t="shared" ref="F20" si="11">IF(F18&gt;H18,"○",IF(F18&lt;H18,"●"))</f>
        <v>●</v>
      </c>
      <c r="G20" s="145"/>
      <c r="H20" s="146"/>
      <c r="I20" s="144" t="str">
        <f t="shared" ref="I20" si="12">IF(I18&gt;K18,"○",IF(I18&lt;K18,"●"))</f>
        <v>○</v>
      </c>
      <c r="J20" s="145"/>
      <c r="K20" s="146"/>
      <c r="L20" s="144" t="str">
        <f t="shared" ref="L20" si="13">IF(L18&gt;N18,"○",IF(L18&lt;N18,"●"))</f>
        <v>○</v>
      </c>
      <c r="M20" s="145"/>
      <c r="N20" s="146"/>
      <c r="O20" s="133"/>
      <c r="P20" s="134"/>
      <c r="Q20" s="196"/>
      <c r="R20" s="48">
        <f>COUNTIF(C20:Q20,"●")</f>
        <v>2</v>
      </c>
      <c r="S20" s="46" t="s">
        <v>64</v>
      </c>
      <c r="T20" s="38" t="s">
        <v>60</v>
      </c>
    </row>
    <row r="21" spans="2:21" x14ac:dyDescent="0.4">
      <c r="B21" s="1"/>
      <c r="C21" s="1"/>
      <c r="D21" s="1"/>
      <c r="E21" s="1"/>
      <c r="F21" s="49" t="s">
        <v>67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x14ac:dyDescent="0.4">
      <c r="B22" s="1"/>
      <c r="C22" s="1"/>
      <c r="D22" s="1"/>
      <c r="E22" s="1"/>
      <c r="F22" s="49" t="s">
        <v>66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x14ac:dyDescent="0.4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x14ac:dyDescent="0.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4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x14ac:dyDescent="0.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x14ac:dyDescent="0.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</sheetData>
  <mergeCells count="103">
    <mergeCell ref="T6:T7"/>
    <mergeCell ref="T9:T10"/>
    <mergeCell ref="T12:T13"/>
    <mergeCell ref="T15:T16"/>
    <mergeCell ref="T18:T19"/>
    <mergeCell ref="B2:T2"/>
    <mergeCell ref="C4:F4"/>
    <mergeCell ref="C5:E5"/>
    <mergeCell ref="F5:H5"/>
    <mergeCell ref="I5:K5"/>
    <mergeCell ref="L5:N5"/>
    <mergeCell ref="O5:Q5"/>
    <mergeCell ref="R5:S5"/>
    <mergeCell ref="B6:B8"/>
    <mergeCell ref="C6:E8"/>
    <mergeCell ref="F6:F7"/>
    <mergeCell ref="G6:G7"/>
    <mergeCell ref="H6:H7"/>
    <mergeCell ref="P6:P7"/>
    <mergeCell ref="Q6:Q7"/>
    <mergeCell ref="F8:H8"/>
    <mergeCell ref="I8:K8"/>
    <mergeCell ref="L8:N8"/>
    <mergeCell ref="O8:Q8"/>
    <mergeCell ref="J6:J7"/>
    <mergeCell ref="K6:K7"/>
    <mergeCell ref="L6:L7"/>
    <mergeCell ref="M6:M7"/>
    <mergeCell ref="N6:N7"/>
    <mergeCell ref="O6:O7"/>
    <mergeCell ref="I6:I7"/>
    <mergeCell ref="B9:B11"/>
    <mergeCell ref="C9:C10"/>
    <mergeCell ref="D9:D10"/>
    <mergeCell ref="E9:E10"/>
    <mergeCell ref="F9:H11"/>
    <mergeCell ref="P9:P10"/>
    <mergeCell ref="Q9:Q10"/>
    <mergeCell ref="C11:E11"/>
    <mergeCell ref="I11:K11"/>
    <mergeCell ref="L11:N11"/>
    <mergeCell ref="O11:Q11"/>
    <mergeCell ref="J9:J10"/>
    <mergeCell ref="K9:K10"/>
    <mergeCell ref="L9:L10"/>
    <mergeCell ref="M9:M10"/>
    <mergeCell ref="N9:N10"/>
    <mergeCell ref="O9:O10"/>
    <mergeCell ref="I9:I10"/>
    <mergeCell ref="B12:B14"/>
    <mergeCell ref="C12:C13"/>
    <mergeCell ref="D12:D13"/>
    <mergeCell ref="E12:E13"/>
    <mergeCell ref="F12:F13"/>
    <mergeCell ref="P12:P13"/>
    <mergeCell ref="Q12:Q13"/>
    <mergeCell ref="C14:E14"/>
    <mergeCell ref="F14:H14"/>
    <mergeCell ref="L14:N14"/>
    <mergeCell ref="O14:Q14"/>
    <mergeCell ref="H12:H13"/>
    <mergeCell ref="I12:K14"/>
    <mergeCell ref="L12:L13"/>
    <mergeCell ref="M12:M13"/>
    <mergeCell ref="N12:N13"/>
    <mergeCell ref="O12:O13"/>
    <mergeCell ref="G12:G13"/>
    <mergeCell ref="B15:B17"/>
    <mergeCell ref="C15:C16"/>
    <mergeCell ref="D15:D16"/>
    <mergeCell ref="E15:E16"/>
    <mergeCell ref="F15:F16"/>
    <mergeCell ref="P15:P16"/>
    <mergeCell ref="Q15:Q16"/>
    <mergeCell ref="C17:E17"/>
    <mergeCell ref="F17:H17"/>
    <mergeCell ref="I17:K17"/>
    <mergeCell ref="O17:Q17"/>
    <mergeCell ref="H15:H16"/>
    <mergeCell ref="I15:I16"/>
    <mergeCell ref="J15:J16"/>
    <mergeCell ref="K15:K16"/>
    <mergeCell ref="L15:N17"/>
    <mergeCell ref="O15:O16"/>
    <mergeCell ref="G15:G16"/>
    <mergeCell ref="B18:B20"/>
    <mergeCell ref="C18:C19"/>
    <mergeCell ref="D18:D19"/>
    <mergeCell ref="E18:E19"/>
    <mergeCell ref="F18:F19"/>
    <mergeCell ref="N18:N19"/>
    <mergeCell ref="O18:Q20"/>
    <mergeCell ref="C20:E20"/>
    <mergeCell ref="F20:H20"/>
    <mergeCell ref="I20:K20"/>
    <mergeCell ref="L20:N20"/>
    <mergeCell ref="H18:H19"/>
    <mergeCell ref="I18:I19"/>
    <mergeCell ref="J18:J19"/>
    <mergeCell ref="K18:K19"/>
    <mergeCell ref="L18:L19"/>
    <mergeCell ref="M18:M19"/>
    <mergeCell ref="G18:G19"/>
  </mergeCells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FFFB4"/>
  </sheetPr>
  <dimension ref="B2:U31"/>
  <sheetViews>
    <sheetView zoomScale="80" zoomScaleNormal="80" workbookViewId="0">
      <selection activeCell="T8" sqref="T8"/>
    </sheetView>
  </sheetViews>
  <sheetFormatPr defaultRowHeight="18.75" x14ac:dyDescent="0.4"/>
  <cols>
    <col min="1" max="1" width="5.25" customWidth="1"/>
    <col min="2" max="2" width="14.625" customWidth="1"/>
    <col min="3" max="17" width="5" customWidth="1"/>
    <col min="18" max="18" width="6.625" customWidth="1"/>
    <col min="19" max="19" width="4.625" customWidth="1"/>
    <col min="20" max="20" width="9" customWidth="1"/>
  </cols>
  <sheetData>
    <row r="2" spans="2:21" ht="51" customHeight="1" x14ac:dyDescent="0.4">
      <c r="B2" s="117" t="s">
        <v>50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2:21" ht="23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ht="21.75" thickBot="1" x14ac:dyDescent="0.45">
      <c r="B4" s="4" t="s">
        <v>0</v>
      </c>
      <c r="C4" s="190" t="s">
        <v>62</v>
      </c>
      <c r="D4" s="190"/>
      <c r="E4" s="190"/>
      <c r="F4" s="190"/>
      <c r="G4" s="39"/>
      <c r="H4" s="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ht="19.5" thickBot="1" x14ac:dyDescent="0.45">
      <c r="B5" s="3"/>
      <c r="C5" s="173" t="str">
        <f>B6</f>
        <v>武生商工</v>
      </c>
      <c r="D5" s="174"/>
      <c r="E5" s="175"/>
      <c r="F5" s="173" t="str">
        <f>B9</f>
        <v>敦賀</v>
      </c>
      <c r="G5" s="174"/>
      <c r="H5" s="175"/>
      <c r="I5" s="173" t="str">
        <f>B12</f>
        <v>敦賀気比</v>
      </c>
      <c r="J5" s="174"/>
      <c r="K5" s="175"/>
      <c r="L5" s="173" t="str">
        <f>B15</f>
        <v>若狭</v>
      </c>
      <c r="M5" s="174"/>
      <c r="N5" s="175"/>
      <c r="O5" s="173" t="str">
        <f>B18</f>
        <v>若狭東</v>
      </c>
      <c r="P5" s="174"/>
      <c r="Q5" s="175"/>
      <c r="R5" s="136" t="s">
        <v>58</v>
      </c>
      <c r="S5" s="137"/>
      <c r="T5" s="32" t="s">
        <v>59</v>
      </c>
    </row>
    <row r="6" spans="2:21" ht="19.5" customHeight="1" thickTop="1" x14ac:dyDescent="0.4">
      <c r="B6" s="192" t="s">
        <v>20</v>
      </c>
      <c r="C6" s="193"/>
      <c r="D6" s="194"/>
      <c r="E6" s="195"/>
      <c r="F6" s="181">
        <v>63</v>
      </c>
      <c r="G6" s="179" t="s">
        <v>51</v>
      </c>
      <c r="H6" s="177">
        <v>77</v>
      </c>
      <c r="I6" s="161">
        <v>69</v>
      </c>
      <c r="J6" s="162" t="s">
        <v>51</v>
      </c>
      <c r="K6" s="163">
        <v>71</v>
      </c>
      <c r="L6" s="161">
        <v>43</v>
      </c>
      <c r="M6" s="162" t="s">
        <v>51</v>
      </c>
      <c r="N6" s="163">
        <v>98</v>
      </c>
      <c r="O6" s="161">
        <v>94</v>
      </c>
      <c r="P6" s="162" t="s">
        <v>51</v>
      </c>
      <c r="Q6" s="163">
        <v>40</v>
      </c>
      <c r="R6" s="40"/>
      <c r="S6" s="41"/>
      <c r="T6" s="197">
        <v>4</v>
      </c>
    </row>
    <row r="7" spans="2:21" ht="19.5" customHeight="1" x14ac:dyDescent="0.4">
      <c r="B7" s="188"/>
      <c r="C7" s="130"/>
      <c r="D7" s="131"/>
      <c r="E7" s="165"/>
      <c r="F7" s="182"/>
      <c r="G7" s="180"/>
      <c r="H7" s="178"/>
      <c r="I7" s="151"/>
      <c r="J7" s="153"/>
      <c r="K7" s="160"/>
      <c r="L7" s="151"/>
      <c r="M7" s="153"/>
      <c r="N7" s="160"/>
      <c r="O7" s="151"/>
      <c r="P7" s="153"/>
      <c r="Q7" s="160"/>
      <c r="R7" s="42">
        <f>COUNTIF(F8:Q8,"○")</f>
        <v>1</v>
      </c>
      <c r="S7" s="43" t="s">
        <v>65</v>
      </c>
      <c r="T7" s="198"/>
    </row>
    <row r="8" spans="2:21" ht="19.5" customHeight="1" thickBot="1" x14ac:dyDescent="0.45">
      <c r="B8" s="189"/>
      <c r="C8" s="166"/>
      <c r="D8" s="167"/>
      <c r="E8" s="168"/>
      <c r="F8" s="156" t="str">
        <f>IF(F6&gt;H6,"○",IF(F6&lt;H6,"●"))</f>
        <v>●</v>
      </c>
      <c r="G8" s="157"/>
      <c r="H8" s="158"/>
      <c r="I8" s="156" t="str">
        <f t="shared" ref="I8" si="0">IF(I6&gt;K6,"○",IF(I6&lt;K6,"●"))</f>
        <v>●</v>
      </c>
      <c r="J8" s="157"/>
      <c r="K8" s="158"/>
      <c r="L8" s="156" t="str">
        <f t="shared" ref="L8" si="1">IF(L6&gt;N6,"○",IF(L6&lt;N6,"●"))</f>
        <v>●</v>
      </c>
      <c r="M8" s="157"/>
      <c r="N8" s="158"/>
      <c r="O8" s="156" t="str">
        <f t="shared" ref="O8" si="2">IF(O6&gt;Q6,"○",IF(O6&lt;Q6,"●"))</f>
        <v>○</v>
      </c>
      <c r="P8" s="157"/>
      <c r="Q8" s="158"/>
      <c r="R8" s="42">
        <f>COUNTIF(F8:Q8,"●")</f>
        <v>3</v>
      </c>
      <c r="S8" s="43" t="s">
        <v>64</v>
      </c>
      <c r="T8" s="35" t="s">
        <v>60</v>
      </c>
    </row>
    <row r="9" spans="2:21" ht="19.5" customHeight="1" thickTop="1" x14ac:dyDescent="0.4">
      <c r="B9" s="187" t="s">
        <v>21</v>
      </c>
      <c r="C9" s="138">
        <f>H6</f>
        <v>77</v>
      </c>
      <c r="D9" s="140" t="s">
        <v>51</v>
      </c>
      <c r="E9" s="142">
        <f>F6</f>
        <v>63</v>
      </c>
      <c r="F9" s="127"/>
      <c r="G9" s="128"/>
      <c r="H9" s="164"/>
      <c r="I9" s="150">
        <v>81</v>
      </c>
      <c r="J9" s="152" t="s">
        <v>51</v>
      </c>
      <c r="K9" s="169">
        <v>75</v>
      </c>
      <c r="L9" s="150">
        <v>81</v>
      </c>
      <c r="M9" s="152" t="s">
        <v>51</v>
      </c>
      <c r="N9" s="169">
        <v>76</v>
      </c>
      <c r="O9" s="150">
        <v>20</v>
      </c>
      <c r="P9" s="152" t="s">
        <v>51</v>
      </c>
      <c r="Q9" s="169">
        <v>0</v>
      </c>
      <c r="R9" s="40"/>
      <c r="S9" s="44"/>
      <c r="T9" s="197">
        <v>1</v>
      </c>
    </row>
    <row r="10" spans="2:21" ht="19.5" customHeight="1" x14ac:dyDescent="0.4">
      <c r="B10" s="188"/>
      <c r="C10" s="139"/>
      <c r="D10" s="176"/>
      <c r="E10" s="143"/>
      <c r="F10" s="130"/>
      <c r="G10" s="131"/>
      <c r="H10" s="165"/>
      <c r="I10" s="151"/>
      <c r="J10" s="153"/>
      <c r="K10" s="160"/>
      <c r="L10" s="151"/>
      <c r="M10" s="153"/>
      <c r="N10" s="160"/>
      <c r="O10" s="151"/>
      <c r="P10" s="153"/>
      <c r="Q10" s="160"/>
      <c r="R10" s="42">
        <f>COUNTIF(C11:Q11,"○")</f>
        <v>4</v>
      </c>
      <c r="S10" s="43" t="s">
        <v>65</v>
      </c>
      <c r="T10" s="198"/>
    </row>
    <row r="11" spans="2:21" ht="19.5" customHeight="1" thickBot="1" x14ac:dyDescent="0.45">
      <c r="B11" s="189"/>
      <c r="C11" s="170" t="str">
        <f>IF(C9&gt;E9,"○",IF(C9&lt;E9,"●"))</f>
        <v>○</v>
      </c>
      <c r="D11" s="171"/>
      <c r="E11" s="172"/>
      <c r="F11" s="166"/>
      <c r="G11" s="167"/>
      <c r="H11" s="168"/>
      <c r="I11" s="156" t="str">
        <f t="shared" ref="I11" si="3">IF(I9&gt;K9,"○",IF(I9&lt;K9,"●"))</f>
        <v>○</v>
      </c>
      <c r="J11" s="157"/>
      <c r="K11" s="158"/>
      <c r="L11" s="156" t="str">
        <f t="shared" ref="L11" si="4">IF(L9&gt;N9,"○",IF(L9&lt;N9,"●"))</f>
        <v>○</v>
      </c>
      <c r="M11" s="157"/>
      <c r="N11" s="158"/>
      <c r="O11" s="156" t="str">
        <f t="shared" ref="O11" si="5">IF(O9&gt;Q9,"○",IF(O9&lt;Q9,"●"))</f>
        <v>○</v>
      </c>
      <c r="P11" s="157"/>
      <c r="Q11" s="158"/>
      <c r="R11" s="42">
        <f>COUNTIF(C11:Q11,"●")</f>
        <v>0</v>
      </c>
      <c r="S11" s="43" t="s">
        <v>64</v>
      </c>
      <c r="T11" s="36" t="s">
        <v>60</v>
      </c>
    </row>
    <row r="12" spans="2:21" ht="19.5" customHeight="1" thickTop="1" x14ac:dyDescent="0.4">
      <c r="B12" s="187" t="s">
        <v>39</v>
      </c>
      <c r="C12" s="138">
        <f>K6</f>
        <v>71</v>
      </c>
      <c r="D12" s="140" t="s">
        <v>51</v>
      </c>
      <c r="E12" s="142">
        <f>I6</f>
        <v>69</v>
      </c>
      <c r="F12" s="138">
        <f>K9</f>
        <v>75</v>
      </c>
      <c r="G12" s="140" t="s">
        <v>51</v>
      </c>
      <c r="H12" s="142">
        <f>I9</f>
        <v>81</v>
      </c>
      <c r="I12" s="127"/>
      <c r="J12" s="128"/>
      <c r="K12" s="164"/>
      <c r="L12" s="150">
        <v>40</v>
      </c>
      <c r="M12" s="152" t="s">
        <v>51</v>
      </c>
      <c r="N12" s="169">
        <v>90</v>
      </c>
      <c r="O12" s="151">
        <v>84</v>
      </c>
      <c r="P12" s="159" t="s">
        <v>51</v>
      </c>
      <c r="Q12" s="160">
        <v>50</v>
      </c>
      <c r="R12" s="40"/>
      <c r="S12" s="44"/>
      <c r="T12" s="197">
        <v>3</v>
      </c>
    </row>
    <row r="13" spans="2:21" ht="19.5" customHeight="1" x14ac:dyDescent="0.4">
      <c r="B13" s="188"/>
      <c r="C13" s="139"/>
      <c r="D13" s="176"/>
      <c r="E13" s="143"/>
      <c r="F13" s="139"/>
      <c r="G13" s="141"/>
      <c r="H13" s="143"/>
      <c r="I13" s="130"/>
      <c r="J13" s="131"/>
      <c r="K13" s="165"/>
      <c r="L13" s="151"/>
      <c r="M13" s="153"/>
      <c r="N13" s="160"/>
      <c r="O13" s="151"/>
      <c r="P13" s="153"/>
      <c r="Q13" s="160"/>
      <c r="R13" s="42">
        <f>COUNTIF(C14:Q14,"○")</f>
        <v>2</v>
      </c>
      <c r="S13" s="43" t="s">
        <v>65</v>
      </c>
      <c r="T13" s="198"/>
    </row>
    <row r="14" spans="2:21" ht="19.5" customHeight="1" thickBot="1" x14ac:dyDescent="0.45">
      <c r="B14" s="189"/>
      <c r="C14" s="170" t="str">
        <f>IF(C12&gt;E12,"○",IF(C12&lt;E12,"●"))</f>
        <v>○</v>
      </c>
      <c r="D14" s="171"/>
      <c r="E14" s="172"/>
      <c r="F14" s="170" t="str">
        <f>IF(F12&gt;H12,"○",IF(F12&lt;H12,"●"))</f>
        <v>●</v>
      </c>
      <c r="G14" s="171"/>
      <c r="H14" s="172"/>
      <c r="I14" s="166"/>
      <c r="J14" s="167"/>
      <c r="K14" s="168"/>
      <c r="L14" s="156" t="str">
        <f t="shared" ref="L14" si="6">IF(L12&gt;N12,"○",IF(L12&lt;N12,"●"))</f>
        <v>●</v>
      </c>
      <c r="M14" s="157"/>
      <c r="N14" s="158"/>
      <c r="O14" s="156" t="str">
        <f t="shared" ref="O14" si="7">IF(O12&gt;Q12,"○",IF(O12&lt;Q12,"●"))</f>
        <v>○</v>
      </c>
      <c r="P14" s="157"/>
      <c r="Q14" s="158"/>
      <c r="R14" s="47">
        <f>COUNTIF(C14:Q14,"●")</f>
        <v>2</v>
      </c>
      <c r="S14" s="43" t="s">
        <v>64</v>
      </c>
      <c r="T14" s="35" t="s">
        <v>60</v>
      </c>
    </row>
    <row r="15" spans="2:21" ht="19.5" customHeight="1" thickTop="1" x14ac:dyDescent="0.4">
      <c r="B15" s="187" t="s">
        <v>23</v>
      </c>
      <c r="C15" s="138">
        <f>N6</f>
        <v>98</v>
      </c>
      <c r="D15" s="140" t="s">
        <v>51</v>
      </c>
      <c r="E15" s="142">
        <f>L6</f>
        <v>43</v>
      </c>
      <c r="F15" s="138">
        <f>N9</f>
        <v>76</v>
      </c>
      <c r="G15" s="140" t="s">
        <v>51</v>
      </c>
      <c r="H15" s="142">
        <f>L9</f>
        <v>81</v>
      </c>
      <c r="I15" s="138">
        <f>N12</f>
        <v>90</v>
      </c>
      <c r="J15" s="140" t="s">
        <v>51</v>
      </c>
      <c r="K15" s="142">
        <f>L12</f>
        <v>40</v>
      </c>
      <c r="L15" s="127"/>
      <c r="M15" s="128"/>
      <c r="N15" s="164"/>
      <c r="O15" s="150">
        <v>112</v>
      </c>
      <c r="P15" s="152" t="s">
        <v>51</v>
      </c>
      <c r="Q15" s="169">
        <v>32</v>
      </c>
      <c r="R15" s="42"/>
      <c r="S15" s="44"/>
      <c r="T15" s="197">
        <v>2</v>
      </c>
    </row>
    <row r="16" spans="2:21" ht="19.5" customHeight="1" x14ac:dyDescent="0.4">
      <c r="B16" s="188"/>
      <c r="C16" s="139"/>
      <c r="D16" s="176"/>
      <c r="E16" s="143"/>
      <c r="F16" s="139"/>
      <c r="G16" s="141"/>
      <c r="H16" s="143"/>
      <c r="I16" s="139"/>
      <c r="J16" s="141"/>
      <c r="K16" s="143"/>
      <c r="L16" s="130"/>
      <c r="M16" s="131"/>
      <c r="N16" s="165"/>
      <c r="O16" s="151"/>
      <c r="P16" s="153"/>
      <c r="Q16" s="160"/>
      <c r="R16" s="42">
        <f>COUNTIF(C17:Q17,"○")</f>
        <v>3</v>
      </c>
      <c r="S16" s="43" t="s">
        <v>65</v>
      </c>
      <c r="T16" s="198"/>
    </row>
    <row r="17" spans="2:21" ht="19.5" customHeight="1" thickBot="1" x14ac:dyDescent="0.45">
      <c r="B17" s="189"/>
      <c r="C17" s="170" t="str">
        <f>IF(C15&gt;E15,"○",IF(C15&lt;E15,"●"))</f>
        <v>○</v>
      </c>
      <c r="D17" s="171"/>
      <c r="E17" s="172"/>
      <c r="F17" s="170" t="str">
        <f t="shared" ref="F17" si="8">IF(F15&gt;H15,"○",IF(F15&lt;H15,"●"))</f>
        <v>●</v>
      </c>
      <c r="G17" s="171"/>
      <c r="H17" s="172"/>
      <c r="I17" s="170" t="str">
        <f t="shared" ref="I17" si="9">IF(I15&gt;K15,"○",IF(I15&lt;K15,"●"))</f>
        <v>○</v>
      </c>
      <c r="J17" s="171"/>
      <c r="K17" s="172"/>
      <c r="L17" s="166"/>
      <c r="M17" s="167"/>
      <c r="N17" s="168"/>
      <c r="O17" s="156" t="str">
        <f t="shared" ref="O17" si="10">IF(O15&gt;Q15,"○",IF(O15&lt;Q15,"●"))</f>
        <v>○</v>
      </c>
      <c r="P17" s="157"/>
      <c r="Q17" s="158"/>
      <c r="R17" s="47">
        <f>COUNTIF(C17:Q17,"●")</f>
        <v>1</v>
      </c>
      <c r="S17" s="43" t="s">
        <v>64</v>
      </c>
      <c r="T17" s="35" t="s">
        <v>60</v>
      </c>
    </row>
    <row r="18" spans="2:21" ht="19.5" customHeight="1" thickTop="1" x14ac:dyDescent="0.4">
      <c r="B18" s="187" t="s">
        <v>49</v>
      </c>
      <c r="C18" s="138">
        <f>Q6</f>
        <v>40</v>
      </c>
      <c r="D18" s="140" t="s">
        <v>51</v>
      </c>
      <c r="E18" s="142">
        <f>O6</f>
        <v>94</v>
      </c>
      <c r="F18" s="138">
        <f>Q9</f>
        <v>0</v>
      </c>
      <c r="G18" s="140" t="s">
        <v>51</v>
      </c>
      <c r="H18" s="142">
        <f>O9</f>
        <v>20</v>
      </c>
      <c r="I18" s="138">
        <f>Q12</f>
        <v>50</v>
      </c>
      <c r="J18" s="140" t="s">
        <v>51</v>
      </c>
      <c r="K18" s="142">
        <f>O12</f>
        <v>84</v>
      </c>
      <c r="L18" s="138">
        <f>Q15</f>
        <v>32</v>
      </c>
      <c r="M18" s="140" t="s">
        <v>51</v>
      </c>
      <c r="N18" s="142">
        <f>O15</f>
        <v>112</v>
      </c>
      <c r="O18" s="127"/>
      <c r="P18" s="128"/>
      <c r="Q18" s="164"/>
      <c r="R18" s="40"/>
      <c r="S18" s="44"/>
      <c r="T18" s="197">
        <v>5</v>
      </c>
    </row>
    <row r="19" spans="2:21" ht="19.5" customHeight="1" x14ac:dyDescent="0.4">
      <c r="B19" s="188"/>
      <c r="C19" s="139"/>
      <c r="D19" s="176"/>
      <c r="E19" s="143"/>
      <c r="F19" s="139"/>
      <c r="G19" s="141"/>
      <c r="H19" s="143"/>
      <c r="I19" s="139"/>
      <c r="J19" s="141"/>
      <c r="K19" s="143"/>
      <c r="L19" s="139"/>
      <c r="M19" s="141"/>
      <c r="N19" s="143"/>
      <c r="O19" s="130"/>
      <c r="P19" s="131"/>
      <c r="Q19" s="165"/>
      <c r="R19" s="42">
        <f>COUNTIF(C20:Q20,"○")</f>
        <v>0</v>
      </c>
      <c r="S19" s="43" t="s">
        <v>65</v>
      </c>
      <c r="T19" s="198"/>
    </row>
    <row r="20" spans="2:21" ht="19.5" customHeight="1" thickBot="1" x14ac:dyDescent="0.45">
      <c r="B20" s="191"/>
      <c r="C20" s="144" t="str">
        <f>IF(C18&gt;E18,"○",IF(C18&lt;E18,"●"))</f>
        <v>●</v>
      </c>
      <c r="D20" s="145"/>
      <c r="E20" s="146"/>
      <c r="F20" s="144" t="str">
        <f t="shared" ref="F20" si="11">IF(F18&gt;H18,"○",IF(F18&lt;H18,"●"))</f>
        <v>●</v>
      </c>
      <c r="G20" s="145"/>
      <c r="H20" s="146"/>
      <c r="I20" s="144" t="str">
        <f t="shared" ref="I20" si="12">IF(I18&gt;K18,"○",IF(I18&lt;K18,"●"))</f>
        <v>●</v>
      </c>
      <c r="J20" s="145"/>
      <c r="K20" s="146"/>
      <c r="L20" s="144" t="str">
        <f t="shared" ref="L20" si="13">IF(L18&gt;N18,"○",IF(L18&lt;N18,"●"))</f>
        <v>●</v>
      </c>
      <c r="M20" s="145"/>
      <c r="N20" s="146"/>
      <c r="O20" s="133"/>
      <c r="P20" s="134"/>
      <c r="Q20" s="196"/>
      <c r="R20" s="48">
        <f>COUNTIF(C20:Q20,"●")</f>
        <v>4</v>
      </c>
      <c r="S20" s="46" t="s">
        <v>64</v>
      </c>
      <c r="T20" s="38" t="s">
        <v>60</v>
      </c>
    </row>
    <row r="21" spans="2:21" x14ac:dyDescent="0.4">
      <c r="B21" s="1"/>
      <c r="C21" s="1"/>
      <c r="D21" s="1"/>
      <c r="E21" s="1"/>
      <c r="F21" s="49" t="s">
        <v>67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x14ac:dyDescent="0.4">
      <c r="B22" s="1"/>
      <c r="C22" s="1"/>
      <c r="D22" s="1"/>
      <c r="E22" s="1"/>
      <c r="F22" s="49" t="s">
        <v>66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x14ac:dyDescent="0.4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x14ac:dyDescent="0.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4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x14ac:dyDescent="0.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x14ac:dyDescent="0.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</sheetData>
  <mergeCells count="103">
    <mergeCell ref="T12:T13"/>
    <mergeCell ref="T9:T10"/>
    <mergeCell ref="T15:T16"/>
    <mergeCell ref="T6:T7"/>
    <mergeCell ref="T18:T19"/>
    <mergeCell ref="B2:T2"/>
    <mergeCell ref="C4:F4"/>
    <mergeCell ref="C5:E5"/>
    <mergeCell ref="F5:H5"/>
    <mergeCell ref="I5:K5"/>
    <mergeCell ref="L5:N5"/>
    <mergeCell ref="O5:Q5"/>
    <mergeCell ref="R5:S5"/>
    <mergeCell ref="B6:B8"/>
    <mergeCell ref="C6:E8"/>
    <mergeCell ref="F6:F7"/>
    <mergeCell ref="G6:G7"/>
    <mergeCell ref="H6:H7"/>
    <mergeCell ref="P6:P7"/>
    <mergeCell ref="Q6:Q7"/>
    <mergeCell ref="F8:H8"/>
    <mergeCell ref="I8:K8"/>
    <mergeCell ref="L8:N8"/>
    <mergeCell ref="O8:Q8"/>
    <mergeCell ref="J6:J7"/>
    <mergeCell ref="K6:K7"/>
    <mergeCell ref="L6:L7"/>
    <mergeCell ref="M6:M7"/>
    <mergeCell ref="N6:N7"/>
    <mergeCell ref="O6:O7"/>
    <mergeCell ref="I6:I7"/>
    <mergeCell ref="B9:B11"/>
    <mergeCell ref="C9:C10"/>
    <mergeCell ref="D9:D10"/>
    <mergeCell ref="E9:E10"/>
    <mergeCell ref="F9:H11"/>
    <mergeCell ref="P9:P10"/>
    <mergeCell ref="Q9:Q10"/>
    <mergeCell ref="C11:E11"/>
    <mergeCell ref="I11:K11"/>
    <mergeCell ref="L11:N11"/>
    <mergeCell ref="O11:Q11"/>
    <mergeCell ref="J9:J10"/>
    <mergeCell ref="K9:K10"/>
    <mergeCell ref="L9:L10"/>
    <mergeCell ref="M9:M10"/>
    <mergeCell ref="N9:N10"/>
    <mergeCell ref="O9:O10"/>
    <mergeCell ref="I9:I10"/>
    <mergeCell ref="B12:B14"/>
    <mergeCell ref="C12:C13"/>
    <mergeCell ref="D12:D13"/>
    <mergeCell ref="E12:E13"/>
    <mergeCell ref="F12:F13"/>
    <mergeCell ref="P12:P13"/>
    <mergeCell ref="Q12:Q13"/>
    <mergeCell ref="C14:E14"/>
    <mergeCell ref="F14:H14"/>
    <mergeCell ref="L14:N14"/>
    <mergeCell ref="O14:Q14"/>
    <mergeCell ref="H12:H13"/>
    <mergeCell ref="I12:K14"/>
    <mergeCell ref="L12:L13"/>
    <mergeCell ref="M12:M13"/>
    <mergeCell ref="N12:N13"/>
    <mergeCell ref="O12:O13"/>
    <mergeCell ref="G12:G13"/>
    <mergeCell ref="B15:B17"/>
    <mergeCell ref="C15:C16"/>
    <mergeCell ref="D15:D16"/>
    <mergeCell ref="E15:E16"/>
    <mergeCell ref="F15:F16"/>
    <mergeCell ref="P15:P16"/>
    <mergeCell ref="Q15:Q16"/>
    <mergeCell ref="C17:E17"/>
    <mergeCell ref="F17:H17"/>
    <mergeCell ref="I17:K17"/>
    <mergeCell ref="O17:Q17"/>
    <mergeCell ref="H15:H16"/>
    <mergeCell ref="I15:I16"/>
    <mergeCell ref="J15:J16"/>
    <mergeCell ref="K15:K16"/>
    <mergeCell ref="L15:N17"/>
    <mergeCell ref="O15:O16"/>
    <mergeCell ref="G15:G16"/>
    <mergeCell ref="B18:B20"/>
    <mergeCell ref="C18:C19"/>
    <mergeCell ref="D18:D19"/>
    <mergeCell ref="E18:E19"/>
    <mergeCell ref="F18:F19"/>
    <mergeCell ref="N18:N19"/>
    <mergeCell ref="O18:Q20"/>
    <mergeCell ref="C20:E20"/>
    <mergeCell ref="F20:H20"/>
    <mergeCell ref="I20:K20"/>
    <mergeCell ref="L20:N20"/>
    <mergeCell ref="H18:H19"/>
    <mergeCell ref="I18:I19"/>
    <mergeCell ref="J18:J19"/>
    <mergeCell ref="K18:K19"/>
    <mergeCell ref="L18:L19"/>
    <mergeCell ref="M18:M19"/>
    <mergeCell ref="G18:G19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CC"/>
  </sheetPr>
  <dimension ref="B2:X34"/>
  <sheetViews>
    <sheetView tabSelected="1" zoomScale="80" zoomScaleNormal="80" workbookViewId="0">
      <selection activeCell="AB24" sqref="AB24"/>
    </sheetView>
  </sheetViews>
  <sheetFormatPr defaultRowHeight="18.75" x14ac:dyDescent="0.4"/>
  <cols>
    <col min="1" max="1" width="5.25" customWidth="1"/>
    <col min="2" max="2" width="14.625" customWidth="1"/>
    <col min="3" max="4" width="5" customWidth="1"/>
    <col min="5" max="5" width="6.375" bestFit="1" customWidth="1"/>
    <col min="6" max="21" width="5.625" customWidth="1"/>
    <col min="22" max="22" width="4.625" customWidth="1"/>
    <col min="23" max="23" width="9" customWidth="1"/>
  </cols>
  <sheetData>
    <row r="2" spans="2:24" ht="51" customHeight="1" x14ac:dyDescent="0.4">
      <c r="B2" s="117" t="s">
        <v>50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2:24" ht="23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21.75" thickBot="1" x14ac:dyDescent="0.45">
      <c r="B4" s="4" t="s">
        <v>29</v>
      </c>
      <c r="C4" s="190" t="s">
        <v>17</v>
      </c>
      <c r="D4" s="190"/>
      <c r="E4" s="190"/>
      <c r="F4" s="190"/>
      <c r="G4" s="39"/>
      <c r="H4" s="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 ht="19.5" thickBot="1" x14ac:dyDescent="0.45">
      <c r="B5" s="3"/>
      <c r="C5" s="173" t="str">
        <f>B6</f>
        <v>足羽</v>
      </c>
      <c r="D5" s="174"/>
      <c r="E5" s="175"/>
      <c r="F5" s="173" t="str">
        <f>B9</f>
        <v>羽水</v>
      </c>
      <c r="G5" s="174"/>
      <c r="H5" s="175"/>
      <c r="I5" s="173" t="str">
        <f>B12</f>
        <v>啓新</v>
      </c>
      <c r="J5" s="174"/>
      <c r="K5" s="175"/>
      <c r="L5" s="173" t="str">
        <f>B15</f>
        <v>仁愛女子</v>
      </c>
      <c r="M5" s="174"/>
      <c r="N5" s="175"/>
      <c r="O5" s="173" t="str">
        <f>B18</f>
        <v>福井商業</v>
      </c>
      <c r="P5" s="174"/>
      <c r="Q5" s="175"/>
      <c r="R5" s="147" t="str">
        <f>B21</f>
        <v>藤島</v>
      </c>
      <c r="S5" s="148"/>
      <c r="T5" s="149"/>
      <c r="U5" s="136" t="s">
        <v>58</v>
      </c>
      <c r="V5" s="137"/>
      <c r="W5" s="32" t="s">
        <v>59</v>
      </c>
    </row>
    <row r="6" spans="2:24" ht="19.5" customHeight="1" thickTop="1" x14ac:dyDescent="0.4">
      <c r="B6" s="192" t="s">
        <v>5</v>
      </c>
      <c r="C6" s="193"/>
      <c r="D6" s="194"/>
      <c r="E6" s="195"/>
      <c r="F6" s="219">
        <v>107</v>
      </c>
      <c r="G6" s="221" t="s">
        <v>51</v>
      </c>
      <c r="H6" s="223">
        <v>46</v>
      </c>
      <c r="I6" s="218">
        <v>122</v>
      </c>
      <c r="J6" s="216" t="s">
        <v>51</v>
      </c>
      <c r="K6" s="217">
        <v>62</v>
      </c>
      <c r="L6" s="218"/>
      <c r="M6" s="216" t="s">
        <v>51</v>
      </c>
      <c r="N6" s="217"/>
      <c r="O6" s="218">
        <v>99</v>
      </c>
      <c r="P6" s="216" t="s">
        <v>51</v>
      </c>
      <c r="Q6" s="217">
        <v>50</v>
      </c>
      <c r="R6" s="218">
        <v>109</v>
      </c>
      <c r="S6" s="216" t="s">
        <v>51</v>
      </c>
      <c r="T6" s="217">
        <v>44</v>
      </c>
      <c r="U6" s="40"/>
      <c r="V6" s="41"/>
      <c r="W6" s="33"/>
    </row>
    <row r="7" spans="2:24" ht="19.5" customHeight="1" x14ac:dyDescent="0.4">
      <c r="B7" s="188"/>
      <c r="C7" s="130"/>
      <c r="D7" s="131"/>
      <c r="E7" s="165"/>
      <c r="F7" s="220"/>
      <c r="G7" s="222"/>
      <c r="H7" s="224"/>
      <c r="I7" s="204"/>
      <c r="J7" s="206"/>
      <c r="K7" s="207"/>
      <c r="L7" s="204"/>
      <c r="M7" s="206"/>
      <c r="N7" s="207"/>
      <c r="O7" s="204"/>
      <c r="P7" s="206"/>
      <c r="Q7" s="207"/>
      <c r="R7" s="204"/>
      <c r="S7" s="206"/>
      <c r="T7" s="207"/>
      <c r="U7" s="42">
        <f>COUNTIF(F8:T8,"○")</f>
        <v>4</v>
      </c>
      <c r="V7" s="43" t="s">
        <v>65</v>
      </c>
      <c r="W7" s="34"/>
    </row>
    <row r="8" spans="2:24" ht="19.5" customHeight="1" thickBot="1" x14ac:dyDescent="0.45">
      <c r="B8" s="189"/>
      <c r="C8" s="166"/>
      <c r="D8" s="167"/>
      <c r="E8" s="168"/>
      <c r="F8" s="208" t="str">
        <f>IF(F6&gt;H6,"○",IF(F6&lt;H6,"●"))</f>
        <v>○</v>
      </c>
      <c r="G8" s="209"/>
      <c r="H8" s="210"/>
      <c r="I8" s="208" t="str">
        <f t="shared" ref="I8" si="0">IF(I6&gt;K6,"○",IF(I6&lt;K6,"●"))</f>
        <v>○</v>
      </c>
      <c r="J8" s="209"/>
      <c r="K8" s="210"/>
      <c r="L8" s="208" t="b">
        <f t="shared" ref="L8" si="1">IF(L6&gt;N6,"○",IF(L6&lt;N6,"●"))</f>
        <v>0</v>
      </c>
      <c r="M8" s="209"/>
      <c r="N8" s="210"/>
      <c r="O8" s="208" t="str">
        <f t="shared" ref="O8" si="2">IF(O6&gt;Q6,"○",IF(O6&lt;Q6,"●"))</f>
        <v>○</v>
      </c>
      <c r="P8" s="209"/>
      <c r="Q8" s="210"/>
      <c r="R8" s="208" t="str">
        <f t="shared" ref="R8" si="3">IF(R6&gt;T6,"○",IF(R6&lt;T6,"●"))</f>
        <v>○</v>
      </c>
      <c r="S8" s="209"/>
      <c r="T8" s="210"/>
      <c r="U8" s="42">
        <f>COUNTIF(F8:T8,"●")</f>
        <v>0</v>
      </c>
      <c r="V8" s="43" t="s">
        <v>64</v>
      </c>
      <c r="W8" s="35" t="s">
        <v>60</v>
      </c>
    </row>
    <row r="9" spans="2:24" ht="19.5" customHeight="1" thickTop="1" x14ac:dyDescent="0.4">
      <c r="B9" s="187" t="s">
        <v>6</v>
      </c>
      <c r="C9" s="138">
        <f>H6</f>
        <v>46</v>
      </c>
      <c r="D9" s="140" t="s">
        <v>51</v>
      </c>
      <c r="E9" s="142">
        <f>F6</f>
        <v>107</v>
      </c>
      <c r="F9" s="127"/>
      <c r="G9" s="128"/>
      <c r="H9" s="164"/>
      <c r="I9" s="214">
        <v>64</v>
      </c>
      <c r="J9" s="211" t="s">
        <v>51</v>
      </c>
      <c r="K9" s="215">
        <v>62</v>
      </c>
      <c r="L9" s="214"/>
      <c r="M9" s="211" t="s">
        <v>51</v>
      </c>
      <c r="N9" s="215"/>
      <c r="O9" s="214"/>
      <c r="P9" s="211" t="s">
        <v>51</v>
      </c>
      <c r="Q9" s="215"/>
      <c r="R9" s="214">
        <v>57</v>
      </c>
      <c r="S9" s="211" t="s">
        <v>51</v>
      </c>
      <c r="T9" s="212">
        <v>72</v>
      </c>
      <c r="U9" s="40"/>
      <c r="V9" s="44"/>
      <c r="W9" s="34"/>
    </row>
    <row r="10" spans="2:24" ht="19.5" customHeight="1" x14ac:dyDescent="0.4">
      <c r="B10" s="188"/>
      <c r="C10" s="139"/>
      <c r="D10" s="176"/>
      <c r="E10" s="143"/>
      <c r="F10" s="130"/>
      <c r="G10" s="131"/>
      <c r="H10" s="165"/>
      <c r="I10" s="204"/>
      <c r="J10" s="206"/>
      <c r="K10" s="207"/>
      <c r="L10" s="204"/>
      <c r="M10" s="206"/>
      <c r="N10" s="207"/>
      <c r="O10" s="204"/>
      <c r="P10" s="206"/>
      <c r="Q10" s="207"/>
      <c r="R10" s="204"/>
      <c r="S10" s="206"/>
      <c r="T10" s="213"/>
      <c r="U10" s="42">
        <f>COUNTIF(C11:T11,"○")</f>
        <v>1</v>
      </c>
      <c r="V10" s="43" t="s">
        <v>65</v>
      </c>
      <c r="W10" s="34"/>
    </row>
    <row r="11" spans="2:24" ht="19.5" customHeight="1" thickBot="1" x14ac:dyDescent="0.45">
      <c r="B11" s="189"/>
      <c r="C11" s="170" t="str">
        <f>IF(C9&gt;E9,"○",IF(C9&lt;E9,"●"))</f>
        <v>●</v>
      </c>
      <c r="D11" s="171"/>
      <c r="E11" s="172"/>
      <c r="F11" s="166"/>
      <c r="G11" s="167"/>
      <c r="H11" s="168"/>
      <c r="I11" s="208" t="str">
        <f t="shared" ref="I11" si="4">IF(I9&gt;K9,"○",IF(I9&lt;K9,"●"))</f>
        <v>○</v>
      </c>
      <c r="J11" s="209"/>
      <c r="K11" s="210"/>
      <c r="L11" s="208" t="b">
        <f t="shared" ref="L11" si="5">IF(L9&gt;N9,"○",IF(L9&lt;N9,"●"))</f>
        <v>0</v>
      </c>
      <c r="M11" s="209"/>
      <c r="N11" s="210"/>
      <c r="O11" s="208" t="b">
        <f t="shared" ref="O11" si="6">IF(O9&gt;Q9,"○",IF(O9&lt;Q9,"●"))</f>
        <v>0</v>
      </c>
      <c r="P11" s="209"/>
      <c r="Q11" s="210"/>
      <c r="R11" s="208" t="str">
        <f t="shared" ref="R11" si="7">IF(R9&gt;T9,"○",IF(R9&lt;T9,"●"))</f>
        <v>●</v>
      </c>
      <c r="S11" s="209"/>
      <c r="T11" s="210"/>
      <c r="U11" s="42">
        <f>COUNTIF(C11:T11,"●")</f>
        <v>2</v>
      </c>
      <c r="V11" s="43" t="s">
        <v>64</v>
      </c>
      <c r="W11" s="36" t="s">
        <v>60</v>
      </c>
    </row>
    <row r="12" spans="2:24" ht="19.5" customHeight="1" thickTop="1" x14ac:dyDescent="0.4">
      <c r="B12" s="187" t="s">
        <v>7</v>
      </c>
      <c r="C12" s="138">
        <f>K6</f>
        <v>62</v>
      </c>
      <c r="D12" s="140" t="s">
        <v>51</v>
      </c>
      <c r="E12" s="142">
        <f>I6</f>
        <v>122</v>
      </c>
      <c r="F12" s="138">
        <f>K9</f>
        <v>62</v>
      </c>
      <c r="G12" s="140" t="s">
        <v>51</v>
      </c>
      <c r="H12" s="142">
        <f>I9</f>
        <v>64</v>
      </c>
      <c r="I12" s="127"/>
      <c r="J12" s="128"/>
      <c r="K12" s="164"/>
      <c r="L12" s="214"/>
      <c r="M12" s="211" t="s">
        <v>51</v>
      </c>
      <c r="N12" s="215"/>
      <c r="O12" s="204">
        <v>68</v>
      </c>
      <c r="P12" s="205" t="s">
        <v>51</v>
      </c>
      <c r="Q12" s="207">
        <v>81</v>
      </c>
      <c r="R12" s="204">
        <v>71</v>
      </c>
      <c r="S12" s="205" t="s">
        <v>51</v>
      </c>
      <c r="T12" s="207">
        <v>71</v>
      </c>
      <c r="U12" s="40"/>
      <c r="V12" s="44"/>
      <c r="W12" s="37"/>
    </row>
    <row r="13" spans="2:24" ht="19.5" customHeight="1" x14ac:dyDescent="0.4">
      <c r="B13" s="188"/>
      <c r="C13" s="139"/>
      <c r="D13" s="176"/>
      <c r="E13" s="143"/>
      <c r="F13" s="139"/>
      <c r="G13" s="141"/>
      <c r="H13" s="143"/>
      <c r="I13" s="130"/>
      <c r="J13" s="131"/>
      <c r="K13" s="165"/>
      <c r="L13" s="204"/>
      <c r="M13" s="206"/>
      <c r="N13" s="207"/>
      <c r="O13" s="204"/>
      <c r="P13" s="206"/>
      <c r="Q13" s="207"/>
      <c r="R13" s="204"/>
      <c r="S13" s="206"/>
      <c r="T13" s="207"/>
      <c r="U13" s="42">
        <f>COUNTIF(C14:T14,"○")</f>
        <v>0</v>
      </c>
      <c r="V13" s="43" t="s">
        <v>65</v>
      </c>
      <c r="W13" s="36"/>
    </row>
    <row r="14" spans="2:24" ht="19.5" customHeight="1" thickBot="1" x14ac:dyDescent="0.45">
      <c r="B14" s="189"/>
      <c r="C14" s="170" t="str">
        <f>IF(C12&gt;E12,"○",IF(C12&lt;E12,"●"))</f>
        <v>●</v>
      </c>
      <c r="D14" s="171"/>
      <c r="E14" s="172"/>
      <c r="F14" s="170" t="str">
        <f>IF(F12&gt;H12,"○",IF(F12&lt;H12,"●"))</f>
        <v>●</v>
      </c>
      <c r="G14" s="171"/>
      <c r="H14" s="172"/>
      <c r="I14" s="166"/>
      <c r="J14" s="167"/>
      <c r="K14" s="168"/>
      <c r="L14" s="208" t="b">
        <f t="shared" ref="L14" si="8">IF(L12&gt;N12,"○",IF(L12&lt;N12,"●"))</f>
        <v>0</v>
      </c>
      <c r="M14" s="209"/>
      <c r="N14" s="210"/>
      <c r="O14" s="208" t="str">
        <f t="shared" ref="O14" si="9">IF(O12&gt;Q12,"○",IF(O12&lt;Q12,"●"))</f>
        <v>●</v>
      </c>
      <c r="P14" s="209"/>
      <c r="Q14" s="210"/>
      <c r="R14" s="208" t="b">
        <f t="shared" ref="R14" si="10">IF(R12&gt;T12,"○",IF(R12&lt;T12,"●"))</f>
        <v>0</v>
      </c>
      <c r="S14" s="209"/>
      <c r="T14" s="210"/>
      <c r="U14" s="47">
        <f>COUNTIF(C14:T14,"●")</f>
        <v>3</v>
      </c>
      <c r="V14" s="43" t="s">
        <v>64</v>
      </c>
      <c r="W14" s="35" t="s">
        <v>60</v>
      </c>
    </row>
    <row r="15" spans="2:24" ht="19.5" customHeight="1" thickTop="1" x14ac:dyDescent="0.4">
      <c r="B15" s="187" t="s">
        <v>28</v>
      </c>
      <c r="C15" s="138">
        <f>N6</f>
        <v>0</v>
      </c>
      <c r="D15" s="140" t="s">
        <v>51</v>
      </c>
      <c r="E15" s="142">
        <f>L6</f>
        <v>0</v>
      </c>
      <c r="F15" s="138">
        <f>N9</f>
        <v>0</v>
      </c>
      <c r="G15" s="140" t="s">
        <v>51</v>
      </c>
      <c r="H15" s="142">
        <f>L9</f>
        <v>0</v>
      </c>
      <c r="I15" s="138">
        <f>N12</f>
        <v>0</v>
      </c>
      <c r="J15" s="140" t="s">
        <v>51</v>
      </c>
      <c r="K15" s="142">
        <f>L12</f>
        <v>0</v>
      </c>
      <c r="L15" s="127"/>
      <c r="M15" s="128"/>
      <c r="N15" s="164"/>
      <c r="O15" s="214"/>
      <c r="P15" s="211" t="s">
        <v>51</v>
      </c>
      <c r="Q15" s="215"/>
      <c r="R15" s="214">
        <v>63</v>
      </c>
      <c r="S15" s="211" t="s">
        <v>51</v>
      </c>
      <c r="T15" s="212">
        <v>79</v>
      </c>
      <c r="U15" s="42"/>
      <c r="V15" s="44"/>
      <c r="W15" s="36"/>
    </row>
    <row r="16" spans="2:24" ht="19.5" customHeight="1" x14ac:dyDescent="0.4">
      <c r="B16" s="188"/>
      <c r="C16" s="139"/>
      <c r="D16" s="176"/>
      <c r="E16" s="143"/>
      <c r="F16" s="139"/>
      <c r="G16" s="141"/>
      <c r="H16" s="143"/>
      <c r="I16" s="139"/>
      <c r="J16" s="141"/>
      <c r="K16" s="143"/>
      <c r="L16" s="130"/>
      <c r="M16" s="131"/>
      <c r="N16" s="165"/>
      <c r="O16" s="204"/>
      <c r="P16" s="206"/>
      <c r="Q16" s="207"/>
      <c r="R16" s="204"/>
      <c r="S16" s="206"/>
      <c r="T16" s="213"/>
      <c r="U16" s="42">
        <f>COUNTIF(C17:T17,"○")</f>
        <v>0</v>
      </c>
      <c r="V16" s="43" t="s">
        <v>65</v>
      </c>
      <c r="W16" s="36"/>
    </row>
    <row r="17" spans="2:24" ht="19.5" customHeight="1" thickBot="1" x14ac:dyDescent="0.45">
      <c r="B17" s="189"/>
      <c r="C17" s="170" t="b">
        <f>IF(C15&gt;E15,"○",IF(C15&lt;E15,"●"))</f>
        <v>0</v>
      </c>
      <c r="D17" s="171"/>
      <c r="E17" s="172"/>
      <c r="F17" s="170" t="b">
        <f t="shared" ref="F17" si="11">IF(F15&gt;H15,"○",IF(F15&lt;H15,"●"))</f>
        <v>0</v>
      </c>
      <c r="G17" s="171"/>
      <c r="H17" s="172"/>
      <c r="I17" s="170" t="b">
        <f t="shared" ref="I17" si="12">IF(I15&gt;K15,"○",IF(I15&lt;K15,"●"))</f>
        <v>0</v>
      </c>
      <c r="J17" s="171"/>
      <c r="K17" s="172"/>
      <c r="L17" s="166"/>
      <c r="M17" s="167"/>
      <c r="N17" s="168"/>
      <c r="O17" s="208" t="b">
        <f t="shared" ref="O17" si="13">IF(O15&gt;Q15,"○",IF(O15&lt;Q15,"●"))</f>
        <v>0</v>
      </c>
      <c r="P17" s="209"/>
      <c r="Q17" s="210"/>
      <c r="R17" s="208" t="str">
        <f t="shared" ref="R17" si="14">IF(R15&gt;T15,"○",IF(R15&lt;T15,"●"))</f>
        <v>●</v>
      </c>
      <c r="S17" s="209"/>
      <c r="T17" s="210"/>
      <c r="U17" s="47">
        <f>COUNTIF(C17:T17,"●")</f>
        <v>1</v>
      </c>
      <c r="V17" s="43" t="s">
        <v>64</v>
      </c>
      <c r="W17" s="35" t="s">
        <v>60</v>
      </c>
    </row>
    <row r="18" spans="2:24" ht="19.5" customHeight="1" thickTop="1" x14ac:dyDescent="0.4">
      <c r="B18" s="187" t="s">
        <v>8</v>
      </c>
      <c r="C18" s="138">
        <f>Q6</f>
        <v>50</v>
      </c>
      <c r="D18" s="140" t="s">
        <v>51</v>
      </c>
      <c r="E18" s="142">
        <f>O6</f>
        <v>99</v>
      </c>
      <c r="F18" s="138">
        <f>Q9</f>
        <v>0</v>
      </c>
      <c r="G18" s="140" t="s">
        <v>51</v>
      </c>
      <c r="H18" s="142">
        <f>O9</f>
        <v>0</v>
      </c>
      <c r="I18" s="138">
        <v>81</v>
      </c>
      <c r="J18" s="140" t="s">
        <v>51</v>
      </c>
      <c r="K18" s="142">
        <v>68</v>
      </c>
      <c r="L18" s="138">
        <f>Q15</f>
        <v>0</v>
      </c>
      <c r="M18" s="140" t="s">
        <v>51</v>
      </c>
      <c r="N18" s="142">
        <f>O15</f>
        <v>0</v>
      </c>
      <c r="O18" s="127"/>
      <c r="P18" s="128"/>
      <c r="Q18" s="164"/>
      <c r="R18" s="204">
        <v>78</v>
      </c>
      <c r="S18" s="205" t="s">
        <v>51</v>
      </c>
      <c r="T18" s="207">
        <v>55</v>
      </c>
      <c r="U18" s="40"/>
      <c r="V18" s="44"/>
      <c r="W18" s="37"/>
    </row>
    <row r="19" spans="2:24" ht="19.5" customHeight="1" x14ac:dyDescent="0.4">
      <c r="B19" s="188"/>
      <c r="C19" s="139"/>
      <c r="D19" s="176"/>
      <c r="E19" s="143"/>
      <c r="F19" s="139"/>
      <c r="G19" s="141"/>
      <c r="H19" s="143"/>
      <c r="I19" s="139"/>
      <c r="J19" s="141"/>
      <c r="K19" s="143"/>
      <c r="L19" s="139"/>
      <c r="M19" s="141"/>
      <c r="N19" s="143"/>
      <c r="O19" s="130"/>
      <c r="P19" s="131"/>
      <c r="Q19" s="165"/>
      <c r="R19" s="204"/>
      <c r="S19" s="206"/>
      <c r="T19" s="207"/>
      <c r="U19" s="42">
        <f>COUNTIF(C20:T20,"○")</f>
        <v>2</v>
      </c>
      <c r="V19" s="43" t="s">
        <v>65</v>
      </c>
      <c r="W19" s="36"/>
    </row>
    <row r="20" spans="2:24" ht="19.5" customHeight="1" thickBot="1" x14ac:dyDescent="0.45">
      <c r="B20" s="189"/>
      <c r="C20" s="170" t="str">
        <f>IF(C18&gt;E18,"○",IF(C18&lt;E18,"●"))</f>
        <v>●</v>
      </c>
      <c r="D20" s="171"/>
      <c r="E20" s="172"/>
      <c r="F20" s="170" t="b">
        <f t="shared" ref="F20" si="15">IF(F18&gt;H18,"○",IF(F18&lt;H18,"●"))</f>
        <v>0</v>
      </c>
      <c r="G20" s="171"/>
      <c r="H20" s="172"/>
      <c r="I20" s="170" t="str">
        <f t="shared" ref="I20" si="16">IF(I18&gt;K18,"○",IF(I18&lt;K18,"●"))</f>
        <v>○</v>
      </c>
      <c r="J20" s="171"/>
      <c r="K20" s="172"/>
      <c r="L20" s="170" t="b">
        <f t="shared" ref="L20" si="17">IF(L18&gt;N18,"○",IF(L18&lt;N18,"●"))</f>
        <v>0</v>
      </c>
      <c r="M20" s="171"/>
      <c r="N20" s="172"/>
      <c r="O20" s="166"/>
      <c r="P20" s="167"/>
      <c r="Q20" s="168"/>
      <c r="R20" s="208" t="str">
        <f t="shared" ref="R20" si="18">IF(R18&gt;T18,"○",IF(R18&lt;T18,"●"))</f>
        <v>○</v>
      </c>
      <c r="S20" s="209"/>
      <c r="T20" s="210"/>
      <c r="U20" s="47">
        <f>COUNTIF(C20:T20,"●")</f>
        <v>1</v>
      </c>
      <c r="V20" s="45" t="s">
        <v>64</v>
      </c>
      <c r="W20" s="35" t="s">
        <v>60</v>
      </c>
    </row>
    <row r="21" spans="2:24" ht="19.5" thickTop="1" x14ac:dyDescent="0.4">
      <c r="B21" s="187" t="s">
        <v>9</v>
      </c>
      <c r="C21" s="138">
        <f>T6</f>
        <v>44</v>
      </c>
      <c r="D21" s="140" t="s">
        <v>51</v>
      </c>
      <c r="E21" s="142">
        <f>R6</f>
        <v>109</v>
      </c>
      <c r="F21" s="185">
        <f>T9</f>
        <v>72</v>
      </c>
      <c r="G21" s="140" t="s">
        <v>51</v>
      </c>
      <c r="H21" s="183">
        <f>R9</f>
        <v>57</v>
      </c>
      <c r="I21" s="138">
        <f>T12</f>
        <v>71</v>
      </c>
      <c r="J21" s="140" t="s">
        <v>51</v>
      </c>
      <c r="K21" s="142">
        <f>R12</f>
        <v>71</v>
      </c>
      <c r="L21" s="138">
        <f>T15</f>
        <v>79</v>
      </c>
      <c r="M21" s="140" t="s">
        <v>51</v>
      </c>
      <c r="N21" s="142">
        <f>R15</f>
        <v>63</v>
      </c>
      <c r="O21" s="138">
        <f>T18</f>
        <v>55</v>
      </c>
      <c r="P21" s="140" t="s">
        <v>51</v>
      </c>
      <c r="Q21" s="142">
        <f>R18</f>
        <v>78</v>
      </c>
      <c r="R21" s="127"/>
      <c r="S21" s="128"/>
      <c r="T21" s="129"/>
      <c r="U21" s="42"/>
      <c r="V21" s="43"/>
      <c r="W21" s="36"/>
    </row>
    <row r="22" spans="2:24" x14ac:dyDescent="0.4">
      <c r="B22" s="188"/>
      <c r="C22" s="139"/>
      <c r="D22" s="176"/>
      <c r="E22" s="143"/>
      <c r="F22" s="186"/>
      <c r="G22" s="141"/>
      <c r="H22" s="184"/>
      <c r="I22" s="139"/>
      <c r="J22" s="141"/>
      <c r="K22" s="143"/>
      <c r="L22" s="139"/>
      <c r="M22" s="141"/>
      <c r="N22" s="143"/>
      <c r="O22" s="139"/>
      <c r="P22" s="141"/>
      <c r="Q22" s="143"/>
      <c r="R22" s="130"/>
      <c r="S22" s="131"/>
      <c r="T22" s="132"/>
      <c r="U22" s="42">
        <f>COUNTIF(C23:T23,"○")</f>
        <v>2</v>
      </c>
      <c r="V22" s="43" t="s">
        <v>65</v>
      </c>
      <c r="W22" s="36"/>
    </row>
    <row r="23" spans="2:24" ht="19.5" thickBot="1" x14ac:dyDescent="0.45">
      <c r="B23" s="191"/>
      <c r="C23" s="144" t="str">
        <f>IF(C21&gt;E21,"○",IF(C21&lt;E21,"●"))</f>
        <v>●</v>
      </c>
      <c r="D23" s="145"/>
      <c r="E23" s="146"/>
      <c r="F23" s="144" t="str">
        <f t="shared" ref="F23" si="19">IF(F21&gt;H21,"○",IF(F21&lt;H21,"●"))</f>
        <v>○</v>
      </c>
      <c r="G23" s="145"/>
      <c r="H23" s="146"/>
      <c r="I23" s="144" t="b">
        <f t="shared" ref="I23" si="20">IF(I21&gt;K21,"○",IF(I21&lt;K21,"●"))</f>
        <v>0</v>
      </c>
      <c r="J23" s="145"/>
      <c r="K23" s="146"/>
      <c r="L23" s="144" t="str">
        <f t="shared" ref="L23" si="21">IF(L21&gt;N21,"○",IF(L21&lt;N21,"●"))</f>
        <v>○</v>
      </c>
      <c r="M23" s="145"/>
      <c r="N23" s="146"/>
      <c r="O23" s="144" t="str">
        <f t="shared" ref="O23" si="22">IF(O21&gt;Q21,"○",IF(O21&lt;Q21,"●"))</f>
        <v>●</v>
      </c>
      <c r="P23" s="145"/>
      <c r="Q23" s="146"/>
      <c r="R23" s="133"/>
      <c r="S23" s="134"/>
      <c r="T23" s="135"/>
      <c r="U23" s="48">
        <f>COUNTIF(C23:T23,"●")</f>
        <v>2</v>
      </c>
      <c r="V23" s="46" t="s">
        <v>64</v>
      </c>
      <c r="W23" s="38" t="s">
        <v>60</v>
      </c>
    </row>
    <row r="24" spans="2:24" x14ac:dyDescent="0.4">
      <c r="B24" s="1"/>
      <c r="C24" s="1"/>
      <c r="D24" s="1"/>
      <c r="E24" s="1"/>
      <c r="F24" s="49" t="s">
        <v>68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4">
      <c r="B25" s="1"/>
      <c r="C25" s="1"/>
      <c r="D25" s="1"/>
      <c r="E25" s="1"/>
      <c r="F25" s="49" t="s">
        <v>66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x14ac:dyDescent="0.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x14ac:dyDescent="0.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x14ac:dyDescent="0.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x14ac:dyDescent="0.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x14ac:dyDescent="0.4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</sheetData>
  <mergeCells count="141">
    <mergeCell ref="B2:W2"/>
    <mergeCell ref="C4:F4"/>
    <mergeCell ref="C5:E5"/>
    <mergeCell ref="F5:H5"/>
    <mergeCell ref="I5:K5"/>
    <mergeCell ref="L5:N5"/>
    <mergeCell ref="O5:Q5"/>
    <mergeCell ref="R5:T5"/>
    <mergeCell ref="U5:V5"/>
    <mergeCell ref="S6:S7"/>
    <mergeCell ref="T6:T7"/>
    <mergeCell ref="F8:H8"/>
    <mergeCell ref="I8:K8"/>
    <mergeCell ref="L8:N8"/>
    <mergeCell ref="O8:Q8"/>
    <mergeCell ref="R8:T8"/>
    <mergeCell ref="J6:J7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B9:B11"/>
    <mergeCell ref="C9:C10"/>
    <mergeCell ref="D9:D10"/>
    <mergeCell ref="E9:E10"/>
    <mergeCell ref="F9:H11"/>
    <mergeCell ref="I9:I10"/>
    <mergeCell ref="P6:P7"/>
    <mergeCell ref="Q6:Q7"/>
    <mergeCell ref="R6:R7"/>
    <mergeCell ref="B6:B8"/>
    <mergeCell ref="C6:E8"/>
    <mergeCell ref="P9:P10"/>
    <mergeCell ref="Q9:Q10"/>
    <mergeCell ref="R9:R10"/>
    <mergeCell ref="S9:S10"/>
    <mergeCell ref="T9:T10"/>
    <mergeCell ref="C11:E11"/>
    <mergeCell ref="I11:K11"/>
    <mergeCell ref="L11:N11"/>
    <mergeCell ref="O11:Q11"/>
    <mergeCell ref="R11:T11"/>
    <mergeCell ref="J9:J10"/>
    <mergeCell ref="K9:K10"/>
    <mergeCell ref="L9:L10"/>
    <mergeCell ref="M9:M10"/>
    <mergeCell ref="N9:N10"/>
    <mergeCell ref="O9:O10"/>
    <mergeCell ref="S12:S13"/>
    <mergeCell ref="T12:T13"/>
    <mergeCell ref="C14:E14"/>
    <mergeCell ref="F14:H14"/>
    <mergeCell ref="L14:N14"/>
    <mergeCell ref="O14:Q14"/>
    <mergeCell ref="R14:T14"/>
    <mergeCell ref="H12:H13"/>
    <mergeCell ref="I12:K14"/>
    <mergeCell ref="L12:L13"/>
    <mergeCell ref="M12:M13"/>
    <mergeCell ref="N12:N13"/>
    <mergeCell ref="O12:O13"/>
    <mergeCell ref="C12:C13"/>
    <mergeCell ref="D12:D13"/>
    <mergeCell ref="E12:E13"/>
    <mergeCell ref="F12:F13"/>
    <mergeCell ref="G12:G13"/>
    <mergeCell ref="B15:B17"/>
    <mergeCell ref="C15:C16"/>
    <mergeCell ref="D15:D16"/>
    <mergeCell ref="E15:E16"/>
    <mergeCell ref="F15:F16"/>
    <mergeCell ref="G15:G16"/>
    <mergeCell ref="P12:P13"/>
    <mergeCell ref="Q12:Q13"/>
    <mergeCell ref="R12:R13"/>
    <mergeCell ref="B12:B14"/>
    <mergeCell ref="P15:P16"/>
    <mergeCell ref="Q15:Q16"/>
    <mergeCell ref="R15:R16"/>
    <mergeCell ref="S15:S16"/>
    <mergeCell ref="T15:T16"/>
    <mergeCell ref="C17:E17"/>
    <mergeCell ref="F17:H17"/>
    <mergeCell ref="I17:K17"/>
    <mergeCell ref="O17:Q17"/>
    <mergeCell ref="R17:T17"/>
    <mergeCell ref="H15:H16"/>
    <mergeCell ref="I15:I16"/>
    <mergeCell ref="J15:J16"/>
    <mergeCell ref="K15:K16"/>
    <mergeCell ref="L15:N17"/>
    <mergeCell ref="O15:O16"/>
    <mergeCell ref="O18:Q20"/>
    <mergeCell ref="R18:R19"/>
    <mergeCell ref="B18:B20"/>
    <mergeCell ref="N21:N22"/>
    <mergeCell ref="O21:O22"/>
    <mergeCell ref="P21:P22"/>
    <mergeCell ref="Q21:Q22"/>
    <mergeCell ref="R21:T23"/>
    <mergeCell ref="C23:E23"/>
    <mergeCell ref="F23:H23"/>
    <mergeCell ref="I23:K23"/>
    <mergeCell ref="L23:N23"/>
    <mergeCell ref="O23:Q23"/>
    <mergeCell ref="H21:H22"/>
    <mergeCell ref="I21:I22"/>
    <mergeCell ref="J21:J22"/>
    <mergeCell ref="K21:K22"/>
    <mergeCell ref="S18:S19"/>
    <mergeCell ref="T18:T19"/>
    <mergeCell ref="C20:E20"/>
    <mergeCell ref="F20:H20"/>
    <mergeCell ref="I20:K20"/>
    <mergeCell ref="L20:N20"/>
    <mergeCell ref="R20:T20"/>
    <mergeCell ref="L21:L22"/>
    <mergeCell ref="M21:M22"/>
    <mergeCell ref="B21:B23"/>
    <mergeCell ref="C21:C22"/>
    <mergeCell ref="D21:D22"/>
    <mergeCell ref="E21:E22"/>
    <mergeCell ref="F21:F22"/>
    <mergeCell ref="G21:G22"/>
    <mergeCell ref="N18:N19"/>
    <mergeCell ref="H18:H19"/>
    <mergeCell ref="I18:I19"/>
    <mergeCell ref="J18:J19"/>
    <mergeCell ref="K18:K19"/>
    <mergeCell ref="L18:L19"/>
    <mergeCell ref="M18:M19"/>
    <mergeCell ref="C18:C19"/>
    <mergeCell ref="D18:D19"/>
    <mergeCell ref="E18:E19"/>
    <mergeCell ref="F18:F19"/>
    <mergeCell ref="G18:G19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CC"/>
  </sheetPr>
  <dimension ref="B2:X34"/>
  <sheetViews>
    <sheetView zoomScale="80" zoomScaleNormal="80" workbookViewId="0">
      <selection activeCell="R11" sqref="R11:T11"/>
    </sheetView>
  </sheetViews>
  <sheetFormatPr defaultRowHeight="18.75" x14ac:dyDescent="0.4"/>
  <cols>
    <col min="1" max="1" width="5.25" customWidth="1"/>
    <col min="2" max="2" width="14.625" customWidth="1"/>
    <col min="3" max="20" width="5" customWidth="1"/>
    <col min="21" max="21" width="6.625" customWidth="1"/>
    <col min="22" max="22" width="4.625" customWidth="1"/>
    <col min="23" max="23" width="9" customWidth="1"/>
  </cols>
  <sheetData>
    <row r="2" spans="2:24" ht="51" customHeight="1" x14ac:dyDescent="0.4">
      <c r="B2" s="117" t="s">
        <v>50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2:24" ht="23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21.75" thickBot="1" x14ac:dyDescent="0.45">
      <c r="B4" s="4" t="s">
        <v>29</v>
      </c>
      <c r="C4" s="190" t="s">
        <v>31</v>
      </c>
      <c r="D4" s="190"/>
      <c r="E4" s="190"/>
      <c r="F4" s="190"/>
      <c r="G4" s="39"/>
      <c r="H4" s="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 ht="19.5" thickBot="1" x14ac:dyDescent="0.45">
      <c r="B5" s="3"/>
      <c r="C5" s="173" t="str">
        <f>B6</f>
        <v>大野</v>
      </c>
      <c r="D5" s="174"/>
      <c r="E5" s="175"/>
      <c r="F5" s="173" t="str">
        <f>B9</f>
        <v>金津</v>
      </c>
      <c r="G5" s="174"/>
      <c r="H5" s="175"/>
      <c r="I5" s="173" t="str">
        <f>B12</f>
        <v>高志</v>
      </c>
      <c r="J5" s="174"/>
      <c r="K5" s="175"/>
      <c r="L5" s="173" t="str">
        <f>B15</f>
        <v>武生商工</v>
      </c>
      <c r="M5" s="174"/>
      <c r="N5" s="175"/>
      <c r="O5" s="173" t="str">
        <f>B18</f>
        <v>敦賀</v>
      </c>
      <c r="P5" s="174"/>
      <c r="Q5" s="175"/>
      <c r="R5" s="147" t="str">
        <f>B21</f>
        <v>若狭</v>
      </c>
      <c r="S5" s="148"/>
      <c r="T5" s="149"/>
      <c r="U5" s="136" t="s">
        <v>58</v>
      </c>
      <c r="V5" s="137"/>
      <c r="W5" s="32" t="s">
        <v>59</v>
      </c>
    </row>
    <row r="6" spans="2:24" ht="19.5" customHeight="1" thickTop="1" x14ac:dyDescent="0.4">
      <c r="B6" s="192" t="s">
        <v>11</v>
      </c>
      <c r="C6" s="193"/>
      <c r="D6" s="194"/>
      <c r="E6" s="195"/>
      <c r="F6" s="219"/>
      <c r="G6" s="221" t="s">
        <v>51</v>
      </c>
      <c r="H6" s="223"/>
      <c r="I6" s="218"/>
      <c r="J6" s="216" t="s">
        <v>51</v>
      </c>
      <c r="K6" s="217"/>
      <c r="L6" s="218"/>
      <c r="M6" s="216" t="s">
        <v>51</v>
      </c>
      <c r="N6" s="217"/>
      <c r="O6" s="218">
        <v>63</v>
      </c>
      <c r="P6" s="216" t="s">
        <v>51</v>
      </c>
      <c r="Q6" s="217">
        <v>50</v>
      </c>
      <c r="R6" s="218"/>
      <c r="S6" s="216" t="s">
        <v>51</v>
      </c>
      <c r="T6" s="217"/>
      <c r="U6" s="40"/>
      <c r="V6" s="41"/>
      <c r="W6" s="33"/>
    </row>
    <row r="7" spans="2:24" ht="19.5" customHeight="1" x14ac:dyDescent="0.4">
      <c r="B7" s="188"/>
      <c r="C7" s="130"/>
      <c r="D7" s="131"/>
      <c r="E7" s="165"/>
      <c r="F7" s="220"/>
      <c r="G7" s="222"/>
      <c r="H7" s="224"/>
      <c r="I7" s="204"/>
      <c r="J7" s="206"/>
      <c r="K7" s="207"/>
      <c r="L7" s="204"/>
      <c r="M7" s="206"/>
      <c r="N7" s="207"/>
      <c r="O7" s="204"/>
      <c r="P7" s="206"/>
      <c r="Q7" s="207"/>
      <c r="R7" s="204"/>
      <c r="S7" s="206"/>
      <c r="T7" s="207"/>
      <c r="U7" s="42">
        <f>COUNTIF(F8:T8,"○")</f>
        <v>1</v>
      </c>
      <c r="V7" s="43" t="s">
        <v>65</v>
      </c>
      <c r="W7" s="34"/>
    </row>
    <row r="8" spans="2:24" ht="19.5" customHeight="1" thickBot="1" x14ac:dyDescent="0.45">
      <c r="B8" s="189"/>
      <c r="C8" s="166"/>
      <c r="D8" s="167"/>
      <c r="E8" s="168"/>
      <c r="F8" s="208" t="b">
        <f>IF(F6&gt;H6,"○",IF(F6&lt;H6,"●"))</f>
        <v>0</v>
      </c>
      <c r="G8" s="209"/>
      <c r="H8" s="210"/>
      <c r="I8" s="208" t="b">
        <f t="shared" ref="I8" si="0">IF(I6&gt;K6,"○",IF(I6&lt;K6,"●"))</f>
        <v>0</v>
      </c>
      <c r="J8" s="209"/>
      <c r="K8" s="210"/>
      <c r="L8" s="208" t="b">
        <f t="shared" ref="L8" si="1">IF(L6&gt;N6,"○",IF(L6&lt;N6,"●"))</f>
        <v>0</v>
      </c>
      <c r="M8" s="209"/>
      <c r="N8" s="210"/>
      <c r="O8" s="208" t="str">
        <f t="shared" ref="O8" si="2">IF(O6&gt;Q6,"○",IF(O6&lt;Q6,"●"))</f>
        <v>○</v>
      </c>
      <c r="P8" s="209"/>
      <c r="Q8" s="210"/>
      <c r="R8" s="208" t="b">
        <f t="shared" ref="R8" si="3">IF(R6&gt;T6,"○",IF(R6&lt;T6,"●"))</f>
        <v>0</v>
      </c>
      <c r="S8" s="209"/>
      <c r="T8" s="210"/>
      <c r="U8" s="42">
        <f>COUNTIF(F8:T8,"●")</f>
        <v>0</v>
      </c>
      <c r="V8" s="43" t="s">
        <v>64</v>
      </c>
      <c r="W8" s="35" t="s">
        <v>60</v>
      </c>
    </row>
    <row r="9" spans="2:24" ht="19.5" customHeight="1" thickTop="1" x14ac:dyDescent="0.4">
      <c r="B9" s="187" t="s">
        <v>12</v>
      </c>
      <c r="C9" s="138">
        <f>H6</f>
        <v>0</v>
      </c>
      <c r="D9" s="140" t="s">
        <v>51</v>
      </c>
      <c r="E9" s="142">
        <f>F6</f>
        <v>0</v>
      </c>
      <c r="F9" s="127"/>
      <c r="G9" s="128"/>
      <c r="H9" s="164"/>
      <c r="I9" s="214"/>
      <c r="J9" s="211" t="s">
        <v>51</v>
      </c>
      <c r="K9" s="215"/>
      <c r="L9" s="214">
        <v>29</v>
      </c>
      <c r="M9" s="211" t="s">
        <v>51</v>
      </c>
      <c r="N9" s="215">
        <v>83</v>
      </c>
      <c r="O9" s="214">
        <v>51</v>
      </c>
      <c r="P9" s="211" t="s">
        <v>51</v>
      </c>
      <c r="Q9" s="215">
        <v>60</v>
      </c>
      <c r="R9" s="214">
        <v>43</v>
      </c>
      <c r="S9" s="211" t="s">
        <v>51</v>
      </c>
      <c r="T9" s="212">
        <v>54</v>
      </c>
      <c r="U9" s="40"/>
      <c r="V9" s="44"/>
      <c r="W9" s="34"/>
    </row>
    <row r="10" spans="2:24" ht="19.5" customHeight="1" x14ac:dyDescent="0.4">
      <c r="B10" s="188"/>
      <c r="C10" s="139"/>
      <c r="D10" s="176"/>
      <c r="E10" s="143"/>
      <c r="F10" s="130"/>
      <c r="G10" s="131"/>
      <c r="H10" s="165"/>
      <c r="I10" s="204"/>
      <c r="J10" s="206"/>
      <c r="K10" s="207"/>
      <c r="L10" s="204"/>
      <c r="M10" s="206"/>
      <c r="N10" s="207"/>
      <c r="O10" s="204"/>
      <c r="P10" s="206"/>
      <c r="Q10" s="207"/>
      <c r="R10" s="204"/>
      <c r="S10" s="206"/>
      <c r="T10" s="213"/>
      <c r="U10" s="42">
        <f>COUNTIF(C11:T11,"○")</f>
        <v>0</v>
      </c>
      <c r="V10" s="43" t="s">
        <v>65</v>
      </c>
      <c r="W10" s="34"/>
    </row>
    <row r="11" spans="2:24" ht="19.5" customHeight="1" thickBot="1" x14ac:dyDescent="0.45">
      <c r="B11" s="189"/>
      <c r="C11" s="170" t="b">
        <f>IF(C9&gt;E9,"○",IF(C9&lt;E9,"●"))</f>
        <v>0</v>
      </c>
      <c r="D11" s="171"/>
      <c r="E11" s="172"/>
      <c r="F11" s="166"/>
      <c r="G11" s="167"/>
      <c r="H11" s="168"/>
      <c r="I11" s="208" t="b">
        <f t="shared" ref="I11" si="4">IF(I9&gt;K9,"○",IF(I9&lt;K9,"●"))</f>
        <v>0</v>
      </c>
      <c r="J11" s="209"/>
      <c r="K11" s="210"/>
      <c r="L11" s="208" t="str">
        <f t="shared" ref="L11" si="5">IF(L9&gt;N9,"○",IF(L9&lt;N9,"●"))</f>
        <v>●</v>
      </c>
      <c r="M11" s="209"/>
      <c r="N11" s="210"/>
      <c r="O11" s="208" t="str">
        <f t="shared" ref="O11" si="6">IF(O9&gt;Q9,"○",IF(O9&lt;Q9,"●"))</f>
        <v>●</v>
      </c>
      <c r="P11" s="209"/>
      <c r="Q11" s="210"/>
      <c r="R11" s="208" t="str">
        <f>IF(R9&gt;T9,"○",IF(R9&lt;T9,"●"))</f>
        <v>●</v>
      </c>
      <c r="S11" s="209"/>
      <c r="T11" s="210"/>
      <c r="U11" s="42">
        <f>COUNTIF(C11:T11,"●")</f>
        <v>3</v>
      </c>
      <c r="V11" s="43" t="s">
        <v>64</v>
      </c>
      <c r="W11" s="36" t="s">
        <v>60</v>
      </c>
    </row>
    <row r="12" spans="2:24" ht="19.5" customHeight="1" thickTop="1" x14ac:dyDescent="0.4">
      <c r="B12" s="187" t="s">
        <v>13</v>
      </c>
      <c r="C12" s="138">
        <f>K6</f>
        <v>0</v>
      </c>
      <c r="D12" s="140" t="s">
        <v>51</v>
      </c>
      <c r="E12" s="142">
        <f>I6</f>
        <v>0</v>
      </c>
      <c r="F12" s="138">
        <f>K9</f>
        <v>0</v>
      </c>
      <c r="G12" s="140" t="s">
        <v>51</v>
      </c>
      <c r="H12" s="142">
        <f>I9</f>
        <v>0</v>
      </c>
      <c r="I12" s="127"/>
      <c r="J12" s="128"/>
      <c r="K12" s="164"/>
      <c r="L12" s="214"/>
      <c r="M12" s="211" t="s">
        <v>51</v>
      </c>
      <c r="N12" s="215"/>
      <c r="O12" s="204"/>
      <c r="P12" s="205" t="s">
        <v>51</v>
      </c>
      <c r="Q12" s="207"/>
      <c r="R12" s="204">
        <v>43</v>
      </c>
      <c r="S12" s="205" t="s">
        <v>51</v>
      </c>
      <c r="T12" s="207">
        <v>59</v>
      </c>
      <c r="U12" s="40"/>
      <c r="V12" s="44"/>
      <c r="W12" s="37"/>
    </row>
    <row r="13" spans="2:24" ht="19.5" customHeight="1" x14ac:dyDescent="0.4">
      <c r="B13" s="188"/>
      <c r="C13" s="139"/>
      <c r="D13" s="176"/>
      <c r="E13" s="143"/>
      <c r="F13" s="139"/>
      <c r="G13" s="141"/>
      <c r="H13" s="143"/>
      <c r="I13" s="130"/>
      <c r="J13" s="131"/>
      <c r="K13" s="165"/>
      <c r="L13" s="204"/>
      <c r="M13" s="206"/>
      <c r="N13" s="207"/>
      <c r="O13" s="204"/>
      <c r="P13" s="206"/>
      <c r="Q13" s="207"/>
      <c r="R13" s="204"/>
      <c r="S13" s="206"/>
      <c r="T13" s="207"/>
      <c r="U13" s="42">
        <f>COUNTIF(C14:T14,"○")</f>
        <v>0</v>
      </c>
      <c r="V13" s="43" t="s">
        <v>65</v>
      </c>
      <c r="W13" s="36"/>
    </row>
    <row r="14" spans="2:24" ht="19.5" customHeight="1" thickBot="1" x14ac:dyDescent="0.45">
      <c r="B14" s="189"/>
      <c r="C14" s="170" t="b">
        <f>IF(C12&gt;E12,"○",IF(C12&lt;E12,"●"))</f>
        <v>0</v>
      </c>
      <c r="D14" s="171"/>
      <c r="E14" s="172"/>
      <c r="F14" s="170" t="b">
        <f>IF(F12&gt;H12,"○",IF(F12&lt;H12,"●"))</f>
        <v>0</v>
      </c>
      <c r="G14" s="171"/>
      <c r="H14" s="172"/>
      <c r="I14" s="166"/>
      <c r="J14" s="167"/>
      <c r="K14" s="168"/>
      <c r="L14" s="208" t="b">
        <f t="shared" ref="L14" si="7">IF(L12&gt;N12,"○",IF(L12&lt;N12,"●"))</f>
        <v>0</v>
      </c>
      <c r="M14" s="209"/>
      <c r="N14" s="210"/>
      <c r="O14" s="208" t="b">
        <f t="shared" ref="O14" si="8">IF(O12&gt;Q12,"○",IF(O12&lt;Q12,"●"))</f>
        <v>0</v>
      </c>
      <c r="P14" s="209"/>
      <c r="Q14" s="210"/>
      <c r="R14" s="208" t="str">
        <f t="shared" ref="R14" si="9">IF(R12&gt;T12,"○",IF(R12&lt;T12,"●"))</f>
        <v>●</v>
      </c>
      <c r="S14" s="209"/>
      <c r="T14" s="210"/>
      <c r="U14" s="47">
        <f>COUNTIF(C14:T14,"●")</f>
        <v>1</v>
      </c>
      <c r="V14" s="43" t="s">
        <v>64</v>
      </c>
      <c r="W14" s="35" t="s">
        <v>60</v>
      </c>
    </row>
    <row r="15" spans="2:24" ht="19.5" customHeight="1" thickTop="1" x14ac:dyDescent="0.4">
      <c r="B15" s="187" t="s">
        <v>20</v>
      </c>
      <c r="C15" s="138">
        <f>N6</f>
        <v>0</v>
      </c>
      <c r="D15" s="140" t="s">
        <v>51</v>
      </c>
      <c r="E15" s="142">
        <f>L6</f>
        <v>0</v>
      </c>
      <c r="F15" s="138">
        <f>N9</f>
        <v>83</v>
      </c>
      <c r="G15" s="140" t="s">
        <v>51</v>
      </c>
      <c r="H15" s="142">
        <f>L9</f>
        <v>29</v>
      </c>
      <c r="I15" s="138">
        <f>N12</f>
        <v>0</v>
      </c>
      <c r="J15" s="140" t="s">
        <v>51</v>
      </c>
      <c r="K15" s="142">
        <f>L12</f>
        <v>0</v>
      </c>
      <c r="L15" s="127"/>
      <c r="M15" s="128"/>
      <c r="N15" s="164"/>
      <c r="O15" s="214"/>
      <c r="P15" s="211" t="s">
        <v>51</v>
      </c>
      <c r="Q15" s="215"/>
      <c r="R15" s="214"/>
      <c r="S15" s="211" t="s">
        <v>51</v>
      </c>
      <c r="T15" s="212"/>
      <c r="U15" s="42"/>
      <c r="V15" s="44"/>
      <c r="W15" s="36"/>
    </row>
    <row r="16" spans="2:24" ht="19.5" customHeight="1" x14ac:dyDescent="0.4">
      <c r="B16" s="188"/>
      <c r="C16" s="139"/>
      <c r="D16" s="176"/>
      <c r="E16" s="143"/>
      <c r="F16" s="139"/>
      <c r="G16" s="141"/>
      <c r="H16" s="143"/>
      <c r="I16" s="139"/>
      <c r="J16" s="141"/>
      <c r="K16" s="143"/>
      <c r="L16" s="130"/>
      <c r="M16" s="131"/>
      <c r="N16" s="165"/>
      <c r="O16" s="204"/>
      <c r="P16" s="206"/>
      <c r="Q16" s="207"/>
      <c r="R16" s="204"/>
      <c r="S16" s="206"/>
      <c r="T16" s="213"/>
      <c r="U16" s="42">
        <f>COUNTIF(C17:T17,"○")</f>
        <v>1</v>
      </c>
      <c r="V16" s="43" t="s">
        <v>65</v>
      </c>
      <c r="W16" s="36"/>
    </row>
    <row r="17" spans="2:24" ht="19.5" customHeight="1" thickBot="1" x14ac:dyDescent="0.45">
      <c r="B17" s="189"/>
      <c r="C17" s="170" t="b">
        <f>IF(C15&gt;E15,"○",IF(C15&lt;E15,"●"))</f>
        <v>0</v>
      </c>
      <c r="D17" s="171"/>
      <c r="E17" s="172"/>
      <c r="F17" s="170" t="str">
        <f t="shared" ref="F17" si="10">IF(F15&gt;H15,"○",IF(F15&lt;H15,"●"))</f>
        <v>○</v>
      </c>
      <c r="G17" s="171"/>
      <c r="H17" s="172"/>
      <c r="I17" s="170" t="b">
        <f t="shared" ref="I17" si="11">IF(I15&gt;K15,"○",IF(I15&lt;K15,"●"))</f>
        <v>0</v>
      </c>
      <c r="J17" s="171"/>
      <c r="K17" s="172"/>
      <c r="L17" s="166"/>
      <c r="M17" s="167"/>
      <c r="N17" s="168"/>
      <c r="O17" s="208" t="b">
        <f t="shared" ref="O17" si="12">IF(O15&gt;Q15,"○",IF(O15&lt;Q15,"●"))</f>
        <v>0</v>
      </c>
      <c r="P17" s="209"/>
      <c r="Q17" s="210"/>
      <c r="R17" s="208" t="b">
        <f t="shared" ref="R17" si="13">IF(R15&gt;T15,"○",IF(R15&lt;T15,"●"))</f>
        <v>0</v>
      </c>
      <c r="S17" s="209"/>
      <c r="T17" s="210"/>
      <c r="U17" s="47">
        <f>COUNTIF(C17:T17,"●")</f>
        <v>0</v>
      </c>
      <c r="V17" s="43" t="s">
        <v>64</v>
      </c>
      <c r="W17" s="35" t="s">
        <v>60</v>
      </c>
    </row>
    <row r="18" spans="2:24" ht="19.5" customHeight="1" thickTop="1" x14ac:dyDescent="0.4">
      <c r="B18" s="187" t="s">
        <v>21</v>
      </c>
      <c r="C18" s="138">
        <f>Q6</f>
        <v>50</v>
      </c>
      <c r="D18" s="140" t="s">
        <v>51</v>
      </c>
      <c r="E18" s="142">
        <f>O6</f>
        <v>63</v>
      </c>
      <c r="F18" s="138">
        <f>Q9</f>
        <v>60</v>
      </c>
      <c r="G18" s="140" t="s">
        <v>51</v>
      </c>
      <c r="H18" s="142">
        <f>O9</f>
        <v>51</v>
      </c>
      <c r="I18" s="138">
        <f>Q12</f>
        <v>0</v>
      </c>
      <c r="J18" s="140" t="s">
        <v>51</v>
      </c>
      <c r="K18" s="142">
        <f>O12</f>
        <v>0</v>
      </c>
      <c r="L18" s="138">
        <f>Q15</f>
        <v>0</v>
      </c>
      <c r="M18" s="140" t="s">
        <v>51</v>
      </c>
      <c r="N18" s="142">
        <f>O15</f>
        <v>0</v>
      </c>
      <c r="O18" s="127"/>
      <c r="P18" s="128"/>
      <c r="Q18" s="164"/>
      <c r="R18" s="204"/>
      <c r="S18" s="205" t="s">
        <v>51</v>
      </c>
      <c r="T18" s="207"/>
      <c r="U18" s="40"/>
      <c r="V18" s="44"/>
      <c r="W18" s="37"/>
    </row>
    <row r="19" spans="2:24" ht="19.5" customHeight="1" x14ac:dyDescent="0.4">
      <c r="B19" s="188"/>
      <c r="C19" s="139"/>
      <c r="D19" s="176"/>
      <c r="E19" s="143"/>
      <c r="F19" s="139"/>
      <c r="G19" s="141"/>
      <c r="H19" s="143"/>
      <c r="I19" s="139"/>
      <c r="J19" s="141"/>
      <c r="K19" s="143"/>
      <c r="L19" s="139"/>
      <c r="M19" s="141"/>
      <c r="N19" s="143"/>
      <c r="O19" s="130"/>
      <c r="P19" s="131"/>
      <c r="Q19" s="165"/>
      <c r="R19" s="204"/>
      <c r="S19" s="206"/>
      <c r="T19" s="207"/>
      <c r="U19" s="42">
        <f>COUNTIF(C20:T20,"○")</f>
        <v>1</v>
      </c>
      <c r="V19" s="43" t="s">
        <v>65</v>
      </c>
      <c r="W19" s="36"/>
    </row>
    <row r="20" spans="2:24" ht="19.5" customHeight="1" thickBot="1" x14ac:dyDescent="0.45">
      <c r="B20" s="188"/>
      <c r="C20" s="170" t="str">
        <f>IF(C18&gt;E18,"○",IF(C18&lt;E18,"●"))</f>
        <v>●</v>
      </c>
      <c r="D20" s="171"/>
      <c r="E20" s="172"/>
      <c r="F20" s="170" t="str">
        <f t="shared" ref="F20" si="14">IF(F18&gt;H18,"○",IF(F18&lt;H18,"●"))</f>
        <v>○</v>
      </c>
      <c r="G20" s="171"/>
      <c r="H20" s="172"/>
      <c r="I20" s="170" t="b">
        <f t="shared" ref="I20" si="15">IF(I18&gt;K18,"○",IF(I18&lt;K18,"●"))</f>
        <v>0</v>
      </c>
      <c r="J20" s="171"/>
      <c r="K20" s="172"/>
      <c r="L20" s="170" t="b">
        <f t="shared" ref="L20" si="16">IF(L18&gt;N18,"○",IF(L18&lt;N18,"●"))</f>
        <v>0</v>
      </c>
      <c r="M20" s="171"/>
      <c r="N20" s="172"/>
      <c r="O20" s="166"/>
      <c r="P20" s="167"/>
      <c r="Q20" s="168"/>
      <c r="R20" s="208" t="b">
        <f t="shared" ref="R20" si="17">IF(R18&gt;T18,"○",IF(R18&lt;T18,"●"))</f>
        <v>0</v>
      </c>
      <c r="S20" s="209"/>
      <c r="T20" s="210"/>
      <c r="U20" s="47">
        <f>COUNTIF(C20:T20,"●")</f>
        <v>1</v>
      </c>
      <c r="V20" s="45" t="s">
        <v>64</v>
      </c>
      <c r="W20" s="35" t="s">
        <v>60</v>
      </c>
    </row>
    <row r="21" spans="2:24" ht="19.5" thickTop="1" x14ac:dyDescent="0.4">
      <c r="B21" s="187" t="s">
        <v>23</v>
      </c>
      <c r="C21" s="138">
        <f>T6</f>
        <v>0</v>
      </c>
      <c r="D21" s="140" t="s">
        <v>51</v>
      </c>
      <c r="E21" s="142">
        <f>R6</f>
        <v>0</v>
      </c>
      <c r="F21" s="185">
        <f>T9</f>
        <v>54</v>
      </c>
      <c r="G21" s="140" t="s">
        <v>51</v>
      </c>
      <c r="H21" s="183">
        <f>R9</f>
        <v>43</v>
      </c>
      <c r="I21" s="138">
        <f>T12</f>
        <v>59</v>
      </c>
      <c r="J21" s="140" t="s">
        <v>51</v>
      </c>
      <c r="K21" s="142">
        <f>R12</f>
        <v>43</v>
      </c>
      <c r="L21" s="138">
        <f>T15</f>
        <v>0</v>
      </c>
      <c r="M21" s="140" t="s">
        <v>51</v>
      </c>
      <c r="N21" s="142">
        <f>R15</f>
        <v>0</v>
      </c>
      <c r="O21" s="138">
        <f>T18</f>
        <v>0</v>
      </c>
      <c r="P21" s="140" t="s">
        <v>51</v>
      </c>
      <c r="Q21" s="142">
        <f>R18</f>
        <v>0</v>
      </c>
      <c r="R21" s="127"/>
      <c r="S21" s="128"/>
      <c r="T21" s="129"/>
      <c r="U21" s="42"/>
      <c r="V21" s="43"/>
      <c r="W21" s="36"/>
    </row>
    <row r="22" spans="2:24" x14ac:dyDescent="0.4">
      <c r="B22" s="188"/>
      <c r="C22" s="139"/>
      <c r="D22" s="176"/>
      <c r="E22" s="143"/>
      <c r="F22" s="186"/>
      <c r="G22" s="141"/>
      <c r="H22" s="184"/>
      <c r="I22" s="139"/>
      <c r="J22" s="141"/>
      <c r="K22" s="143"/>
      <c r="L22" s="139"/>
      <c r="M22" s="141"/>
      <c r="N22" s="143"/>
      <c r="O22" s="139"/>
      <c r="P22" s="141"/>
      <c r="Q22" s="143"/>
      <c r="R22" s="130"/>
      <c r="S22" s="131"/>
      <c r="T22" s="132"/>
      <c r="U22" s="42">
        <f>COUNTIF(C23:T23,"○")</f>
        <v>2</v>
      </c>
      <c r="V22" s="43" t="s">
        <v>65</v>
      </c>
      <c r="W22" s="36"/>
    </row>
    <row r="23" spans="2:24" ht="19.5" thickBot="1" x14ac:dyDescent="0.45">
      <c r="B23" s="191"/>
      <c r="C23" s="144" t="b">
        <f>IF(C21&gt;E21,"○",IF(C21&lt;E21,"●"))</f>
        <v>0</v>
      </c>
      <c r="D23" s="145"/>
      <c r="E23" s="146"/>
      <c r="F23" s="144" t="str">
        <f t="shared" ref="F23" si="18">IF(F21&gt;H21,"○",IF(F21&lt;H21,"●"))</f>
        <v>○</v>
      </c>
      <c r="G23" s="145"/>
      <c r="H23" s="146"/>
      <c r="I23" s="144" t="str">
        <f t="shared" ref="I23" si="19">IF(I21&gt;K21,"○",IF(I21&lt;K21,"●"))</f>
        <v>○</v>
      </c>
      <c r="J23" s="145"/>
      <c r="K23" s="146"/>
      <c r="L23" s="144" t="b">
        <f t="shared" ref="L23" si="20">IF(L21&gt;N21,"○",IF(L21&lt;N21,"●"))</f>
        <v>0</v>
      </c>
      <c r="M23" s="145"/>
      <c r="N23" s="146"/>
      <c r="O23" s="144" t="b">
        <f t="shared" ref="O23" si="21">IF(O21&gt;Q21,"○",IF(O21&lt;Q21,"●"))</f>
        <v>0</v>
      </c>
      <c r="P23" s="145"/>
      <c r="Q23" s="146"/>
      <c r="R23" s="133"/>
      <c r="S23" s="134"/>
      <c r="T23" s="135"/>
      <c r="U23" s="48">
        <f>COUNTIF(C23:T23,"●")</f>
        <v>0</v>
      </c>
      <c r="V23" s="46" t="s">
        <v>64</v>
      </c>
      <c r="W23" s="38" t="s">
        <v>60</v>
      </c>
    </row>
    <row r="24" spans="2:24" x14ac:dyDescent="0.4">
      <c r="B24" s="1"/>
      <c r="C24" s="1"/>
      <c r="D24" s="1"/>
      <c r="E24" s="1"/>
      <c r="F24" s="49" t="s">
        <v>68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4">
      <c r="B25" s="1"/>
      <c r="C25" s="1"/>
      <c r="D25" s="1"/>
      <c r="E25" s="1"/>
      <c r="F25" s="49" t="s">
        <v>66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x14ac:dyDescent="0.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x14ac:dyDescent="0.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x14ac:dyDescent="0.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x14ac:dyDescent="0.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x14ac:dyDescent="0.4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</sheetData>
  <mergeCells count="141">
    <mergeCell ref="B2:W2"/>
    <mergeCell ref="C4:F4"/>
    <mergeCell ref="C5:E5"/>
    <mergeCell ref="F5:H5"/>
    <mergeCell ref="I5:K5"/>
    <mergeCell ref="L5:N5"/>
    <mergeCell ref="O5:Q5"/>
    <mergeCell ref="R5:T5"/>
    <mergeCell ref="U5:V5"/>
    <mergeCell ref="S6:S7"/>
    <mergeCell ref="T6:T7"/>
    <mergeCell ref="F8:H8"/>
    <mergeCell ref="I8:K8"/>
    <mergeCell ref="L8:N8"/>
    <mergeCell ref="O8:Q8"/>
    <mergeCell ref="R8:T8"/>
    <mergeCell ref="J6:J7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B9:B11"/>
    <mergeCell ref="C9:C10"/>
    <mergeCell ref="D9:D10"/>
    <mergeCell ref="E9:E10"/>
    <mergeCell ref="F9:H11"/>
    <mergeCell ref="I9:I10"/>
    <mergeCell ref="P6:P7"/>
    <mergeCell ref="Q6:Q7"/>
    <mergeCell ref="R6:R7"/>
    <mergeCell ref="B6:B8"/>
    <mergeCell ref="C6:E8"/>
    <mergeCell ref="P9:P10"/>
    <mergeCell ref="Q9:Q10"/>
    <mergeCell ref="R9:R10"/>
    <mergeCell ref="S9:S10"/>
    <mergeCell ref="T9:T10"/>
    <mergeCell ref="C11:E11"/>
    <mergeCell ref="I11:K11"/>
    <mergeCell ref="L11:N11"/>
    <mergeCell ref="O11:Q11"/>
    <mergeCell ref="R11:T11"/>
    <mergeCell ref="J9:J10"/>
    <mergeCell ref="K9:K10"/>
    <mergeCell ref="L9:L10"/>
    <mergeCell ref="M9:M10"/>
    <mergeCell ref="N9:N10"/>
    <mergeCell ref="O9:O10"/>
    <mergeCell ref="S12:S13"/>
    <mergeCell ref="T12:T13"/>
    <mergeCell ref="C14:E14"/>
    <mergeCell ref="F14:H14"/>
    <mergeCell ref="L14:N14"/>
    <mergeCell ref="O14:Q14"/>
    <mergeCell ref="R14:T14"/>
    <mergeCell ref="H12:H13"/>
    <mergeCell ref="I12:K14"/>
    <mergeCell ref="L12:L13"/>
    <mergeCell ref="M12:M13"/>
    <mergeCell ref="N12:N13"/>
    <mergeCell ref="O12:O13"/>
    <mergeCell ref="C12:C13"/>
    <mergeCell ref="D12:D13"/>
    <mergeCell ref="E12:E13"/>
    <mergeCell ref="F12:F13"/>
    <mergeCell ref="G12:G13"/>
    <mergeCell ref="B15:B17"/>
    <mergeCell ref="C15:C16"/>
    <mergeCell ref="D15:D16"/>
    <mergeCell ref="E15:E16"/>
    <mergeCell ref="F15:F16"/>
    <mergeCell ref="G15:G16"/>
    <mergeCell ref="P12:P13"/>
    <mergeCell ref="Q12:Q13"/>
    <mergeCell ref="R12:R13"/>
    <mergeCell ref="B12:B14"/>
    <mergeCell ref="P15:P16"/>
    <mergeCell ref="Q15:Q16"/>
    <mergeCell ref="R15:R16"/>
    <mergeCell ref="S15:S16"/>
    <mergeCell ref="T15:T16"/>
    <mergeCell ref="C17:E17"/>
    <mergeCell ref="F17:H17"/>
    <mergeCell ref="I17:K17"/>
    <mergeCell ref="O17:Q17"/>
    <mergeCell ref="R17:T17"/>
    <mergeCell ref="H15:H16"/>
    <mergeCell ref="I15:I16"/>
    <mergeCell ref="J15:J16"/>
    <mergeCell ref="K15:K16"/>
    <mergeCell ref="L15:N17"/>
    <mergeCell ref="O15:O16"/>
    <mergeCell ref="O18:Q20"/>
    <mergeCell ref="R18:R19"/>
    <mergeCell ref="B18:B20"/>
    <mergeCell ref="N21:N22"/>
    <mergeCell ref="O21:O22"/>
    <mergeCell ref="P21:P22"/>
    <mergeCell ref="Q21:Q22"/>
    <mergeCell ref="R21:T23"/>
    <mergeCell ref="C23:E23"/>
    <mergeCell ref="F23:H23"/>
    <mergeCell ref="I23:K23"/>
    <mergeCell ref="L23:N23"/>
    <mergeCell ref="O23:Q23"/>
    <mergeCell ref="H21:H22"/>
    <mergeCell ref="I21:I22"/>
    <mergeCell ref="J21:J22"/>
    <mergeCell ref="K21:K22"/>
    <mergeCell ref="S18:S19"/>
    <mergeCell ref="T18:T19"/>
    <mergeCell ref="C20:E20"/>
    <mergeCell ref="F20:H20"/>
    <mergeCell ref="I20:K20"/>
    <mergeCell ref="L20:N20"/>
    <mergeCell ref="R20:T20"/>
    <mergeCell ref="L21:L22"/>
    <mergeCell ref="M21:M22"/>
    <mergeCell ref="B21:B23"/>
    <mergeCell ref="C21:C22"/>
    <mergeCell ref="D21:D22"/>
    <mergeCell ref="E21:E22"/>
    <mergeCell ref="F21:F22"/>
    <mergeCell ref="G21:G22"/>
    <mergeCell ref="N18:N19"/>
    <mergeCell ref="H18:H19"/>
    <mergeCell ref="I18:I19"/>
    <mergeCell ref="J18:J19"/>
    <mergeCell ref="K18:K19"/>
    <mergeCell ref="L18:L19"/>
    <mergeCell ref="M18:M19"/>
    <mergeCell ref="C18:C19"/>
    <mergeCell ref="D18:D19"/>
    <mergeCell ref="E18:E19"/>
    <mergeCell ref="F18:F19"/>
    <mergeCell ref="G18:G19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リーグチーム分け</vt:lpstr>
      <vt:lpstr>男子県リーグ戦日程</vt:lpstr>
      <vt:lpstr>女子県リーグ戦日程</vt:lpstr>
      <vt:lpstr>男子１部</vt:lpstr>
      <vt:lpstr>男子２部Ａ</vt:lpstr>
      <vt:lpstr>男子２部Ｂ</vt:lpstr>
      <vt:lpstr>男子２部Ｃ</vt:lpstr>
      <vt:lpstr>女子１部</vt:lpstr>
      <vt:lpstr>女子２部</vt:lpstr>
      <vt:lpstr>女子３部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塩屋千学</dc:creator>
  <cp:lastModifiedBy>安野　紘平</cp:lastModifiedBy>
  <cp:lastPrinted>2023-11-24T08:12:20Z</cp:lastPrinted>
  <dcterms:created xsi:type="dcterms:W3CDTF">2022-06-27T11:45:34Z</dcterms:created>
  <dcterms:modified xsi:type="dcterms:W3CDTF">2024-02-27T08:22:22Z</dcterms:modified>
</cp:coreProperties>
</file>